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comments25.xml" ContentType="application/vnd.openxmlformats-officedocument.spreadsheetml.comments+xml"/>
  <Override PartName="/xl/workbook.xml" ContentType="application/vnd.openxmlformats-officedocument.spreadsheetml.sheet.main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styles.xml" ContentType="application/vnd.openxmlformats-officedocument.spreadsheetml.styles+xml"/>
  <Override PartName="/xl/comments14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17.xml" ContentType="application/vnd.openxmlformats-officedocument.spreadsheetml.comments+xml"/>
  <Override PartName="/xl/media/image1.png" ContentType="image/png"/>
  <Override PartName="/xl/media/image2.jpeg" ContentType="image/jpeg"/>
  <Override PartName="/xl/media/image4.png" ContentType="image/png"/>
  <Override PartName="/xl/media/image3.png" ContentType="image/png"/>
  <Override PartName="/xl/media/image9.jpeg" ContentType="image/jpeg"/>
  <Override PartName="/xl/media/image5.png" ContentType="image/png"/>
  <Override PartName="/xl/media/image6.jpeg" ContentType="image/jpeg"/>
  <Override PartName="/xl/media/image7.png" ContentType="image/png"/>
  <Override PartName="/xl/media/image11.png" ContentType="image/png"/>
  <Override PartName="/xl/media/image8.png" ContentType="image/png"/>
  <Override PartName="/xl/media/image10.png" ContentType="image/png"/>
  <Override PartName="/xl/comments7.xml" ContentType="application/vnd.openxmlformats-officedocument.spreadsheetml.comments+xml"/>
  <Override PartName="/xl/comments13.xml" ContentType="application/vnd.openxmlformats-officedocument.spreadsheetml.comments+xml"/>
  <Override PartName="/xl/comments3.xml" ContentType="application/vnd.openxmlformats-officedocument.spreadsheetml.comments+xml"/>
  <Override PartName="/xl/comments39.xml" ContentType="application/vnd.openxmlformats-officedocument.spreadsheetml.comments+xml"/>
  <Override PartName="/xl/comments21.xml" ContentType="application/vnd.openxmlformats-officedocument.spreadsheetml.comments+xml"/>
  <Override PartName="/xl/comments19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_rels/workbook.xml.rels" ContentType="application/vnd.openxmlformats-package.relationships+xml"/>
  <Override PartName="/xl/comments38.xml" ContentType="application/vnd.openxmlformats-officedocument.spreadsheetml.comments+xml"/>
  <Override PartName="/xl/comments40.xml" ContentType="application/vnd.openxmlformats-officedocument.spreadsheetml.comments+xml"/>
  <Override PartName="/xl/comments29.xml" ContentType="application/vnd.openxmlformats-officedocument.spreadsheetml.comments+xml"/>
  <Override PartName="/xl/comments31.xml" ContentType="application/vnd.openxmlformats-officedocument.spreadsheetml.comments+xml"/>
  <Override PartName="/xl/comments43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theme/theme1.xml" ContentType="application/vnd.openxmlformats-officedocument.theme+xml"/>
  <Override PartName="/xl/comments18.xml" ContentType="application/vnd.openxmlformats-officedocument.spreadsheetml.comments+xml"/>
  <Override PartName="/xl/comments20.xml" ContentType="application/vnd.openxmlformats-officedocument.spreadsheetml.comments+xml"/>
  <Override PartName="/xl/comments6.xml" ContentType="application/vnd.openxmlformats-officedocument.spreadsheetml.comments+xml"/>
  <Override PartName="/xl/comments16.xml" ContentType="application/vnd.openxmlformats-officedocument.spreadsheetml.comment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drawings/drawing31.xml" ContentType="application/vnd.openxmlformats-officedocument.drawing+xml"/>
  <Override PartName="/xl/drawings/vmlDrawing28.vml" ContentType="application/vnd.openxmlformats-officedocument.vmlDrawing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vmlDrawing27.vml" ContentType="application/vnd.openxmlformats-officedocument.vmlDrawing"/>
  <Override PartName="/xl/drawings/drawing2.xml" ContentType="application/vnd.openxmlformats-officedocument.drawing+xml"/>
  <Override PartName="/xl/drawings/vmlDrawing26.vml" ContentType="application/vnd.openxmlformats-officedocument.vmlDrawing"/>
  <Override PartName="/xl/drawings/drawing1.xml" ContentType="application/vnd.openxmlformats-officedocument.drawing+xml"/>
  <Override PartName="/xl/drawings/vmlDrawing25.vml" ContentType="application/vnd.openxmlformats-officedocument.vmlDrawing"/>
  <Override PartName="/xl/drawings/vmlDrawing24.vml" ContentType="application/vnd.openxmlformats-officedocument.vmlDrawing"/>
  <Override PartName="/xl/drawings/vmlDrawing23.vml" ContentType="application/vnd.openxmlformats-officedocument.vmlDrawing"/>
  <Override PartName="/xl/drawings/vmlDrawing22.vml" ContentType="application/vnd.openxmlformats-officedocument.vmlDrawing"/>
  <Override PartName="/xl/drawings/vmlDrawing21.vml" ContentType="application/vnd.openxmlformats-officedocument.vmlDrawing"/>
  <Override PartName="/xl/drawings/vmlDrawing20.vml" ContentType="application/vnd.openxmlformats-officedocument.vmlDrawing"/>
  <Override PartName="/xl/drawings/vmlDrawing19.vml" ContentType="application/vnd.openxmlformats-officedocument.vmlDrawing"/>
  <Override PartName="/xl/drawings/_rels/drawing14.xml.rels" ContentType="application/vnd.openxmlformats-package.relationships+xml"/>
  <Override PartName="/xl/drawings/_rels/drawing21.xml.rels" ContentType="application/vnd.openxmlformats-package.relationships+xml"/>
  <Override PartName="/xl/drawings/_rels/drawing12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13.xml.rels" ContentType="application/vnd.openxmlformats-package.relationships+xml"/>
  <Override PartName="/xl/drawings/_rels/drawing20.xml.rels" ContentType="application/vnd.openxmlformats-package.relationships+xml"/>
  <Override PartName="/xl/drawings/_rels/drawing11.xml.rels" ContentType="application/vnd.openxmlformats-package.relationships+xml"/>
  <Override PartName="/xl/drawings/_rels/drawing10.xml.rels" ContentType="application/vnd.openxmlformats-package.relationships+xml"/>
  <Override PartName="/xl/drawings/_rels/drawing27.xml.rels" ContentType="application/vnd.openxmlformats-package.relationships+xml"/>
  <Override PartName="/xl/drawings/_rels/drawing28.xml.rels" ContentType="application/vnd.openxmlformats-package.relationships+xml"/>
  <Override PartName="/xl/drawings/_rels/drawing23.xml.rels" ContentType="application/vnd.openxmlformats-package.relationships+xml"/>
  <Override PartName="/xl/drawings/_rels/drawing24.xml.rels" ContentType="application/vnd.openxmlformats-package.relationships+xml"/>
  <Override PartName="/xl/drawings/_rels/drawing40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34.xml.rels" ContentType="application/vnd.openxmlformats-package.relationships+xml"/>
  <Override PartName="/xl/drawings/_rels/drawing18.xml.rels" ContentType="application/vnd.openxmlformats-package.relationships+xml"/>
  <Override PartName="/xl/drawings/_rels/drawing17.xml.rels" ContentType="application/vnd.openxmlformats-package.relationships+xml"/>
  <Override PartName="/xl/drawings/_rels/drawing29.xml.rels" ContentType="application/vnd.openxmlformats-package.relationships+xml"/>
  <Override PartName="/xl/drawings/_rels/drawing7.xml.rels" ContentType="application/vnd.openxmlformats-package.relationships+xml"/>
  <Override PartName="/xl/drawings/_rels/drawing31.xml.rels" ContentType="application/vnd.openxmlformats-package.relationships+xml"/>
  <Override PartName="/xl/drawings/_rels/drawing6.xml.rels" ContentType="application/vnd.openxmlformats-package.relationships+xml"/>
  <Override PartName="/xl/drawings/_rels/drawing30.xml.rels" ContentType="application/vnd.openxmlformats-package.relationships+xml"/>
  <Override PartName="/xl/drawings/_rels/drawing3.xml.rels" ContentType="application/vnd.openxmlformats-package.relationships+xml"/>
  <Override PartName="/xl/drawings/_rels/drawing19.xml.rels" ContentType="application/vnd.openxmlformats-package.relationships+xml"/>
  <Override PartName="/xl/drawings/_rels/drawing1.xml.rels" ContentType="application/vnd.openxmlformats-package.relationships+xml"/>
  <Override PartName="/xl/drawings/_rels/drawing26.xml.rels" ContentType="application/vnd.openxmlformats-package.relationships+xml"/>
  <Override PartName="/xl/drawings/_rels/drawing2.xml.rels" ContentType="application/vnd.openxmlformats-package.relationships+xml"/>
  <Override PartName="/xl/drawings/_rels/drawing41.xml.rels" ContentType="application/vnd.openxmlformats-package.relationships+xml"/>
  <Override PartName="/xl/drawings/_rels/drawing39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35.xml.rels" ContentType="application/vnd.openxmlformats-package.relationships+xml"/>
  <Override PartName="/xl/drawings/_rels/drawing8.xml.rels" ContentType="application/vnd.openxmlformats-package.relationships+xml"/>
  <Override PartName="/xl/drawings/_rels/drawing32.xml.rels" ContentType="application/vnd.openxmlformats-package.relationships+xml"/>
  <Override PartName="/xl/drawings/_rels/drawing5.xml.rels" ContentType="application/vnd.openxmlformats-package.relationships+xml"/>
  <Override PartName="/xl/drawings/_rels/drawing36.xml.rels" ContentType="application/vnd.openxmlformats-package.relationships+xml"/>
  <Override PartName="/xl/drawings/_rels/drawing33.xml.rels" ContentType="application/vnd.openxmlformats-package.relationships+xml"/>
  <Override PartName="/xl/drawings/_rels/drawing9.xml.rels" ContentType="application/vnd.openxmlformats-package.relationships+xml"/>
  <Override PartName="/xl/drawings/_rels/drawing25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vmlDrawing18.vml" ContentType="application/vnd.openxmlformats-officedocument.vmlDrawing"/>
  <Override PartName="/xl/drawings/vmlDrawing17.vml" ContentType="application/vnd.openxmlformats-officedocument.vmlDrawing"/>
  <Override PartName="/xl/drawings/drawing19.xml" ContentType="application/vnd.openxmlformats-officedocument.drawing+xml"/>
  <Override PartName="/xl/drawings/drawing29.xml" ContentType="application/vnd.openxmlformats-officedocument.drawing+xml"/>
  <Override PartName="/xl/drawings/vmlDrawing16.vml" ContentType="application/vnd.openxmlformats-officedocument.vmlDrawing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8.xml" ContentType="application/vnd.openxmlformats-officedocument.drawing+xml"/>
  <Override PartName="/xl/drawings/vmlDrawing5.vml" ContentType="application/vnd.openxmlformats-officedocument.vmlDrawing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vmlDrawing6.vml" ContentType="application/vnd.openxmlformats-officedocument.vmlDrawing"/>
  <Override PartName="/xl/drawings/drawing26.xml" ContentType="application/vnd.openxmlformats-officedocument.drawing+xml"/>
  <Override PartName="/xl/drawings/vmlDrawing7.vml" ContentType="application/vnd.openxmlformats-officedocument.vmlDrawing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vmlDrawing12.vml" ContentType="application/vnd.openxmlformats-officedocument.vmlDrawing"/>
  <Override PartName="/xl/drawings/drawing42.xml" ContentType="application/vnd.openxmlformats-officedocument.drawing+xml"/>
  <Override PartName="/xl/drawings/vmlDrawing31.vml" ContentType="application/vnd.openxmlformats-officedocument.vmlDrawing"/>
  <Override PartName="/xl/drawings/drawing34.xml" ContentType="application/vnd.openxmlformats-officedocument.drawing+xml"/>
  <Override PartName="/xl/drawings/vmlDrawing39.vml" ContentType="application/vnd.openxmlformats-officedocument.vmlDrawing"/>
  <Override PartName="/xl/drawings/drawing15.xml" ContentType="application/vnd.openxmlformats-officedocument.drawing+xml"/>
  <Override PartName="/xl/drawings/vmlDrawing38.vml" ContentType="application/vnd.openxmlformats-officedocument.vmlDrawing"/>
  <Override PartName="/xl/drawings/drawing14.xml" ContentType="application/vnd.openxmlformats-officedocument.drawing+xml"/>
  <Override PartName="/xl/drawings/vmlDrawing11.vml" ContentType="application/vnd.openxmlformats-officedocument.vmlDrawing"/>
  <Override PartName="/xl/drawings/drawing41.xml" ContentType="application/vnd.openxmlformats-officedocument.drawing+xml"/>
  <Override PartName="/xl/drawings/vmlDrawing30.vml" ContentType="application/vnd.openxmlformats-officedocument.vmlDrawing"/>
  <Override PartName="/xl/drawings/vmlDrawing13.vml" ContentType="application/vnd.openxmlformats-officedocument.vmlDrawing"/>
  <Override PartName="/xl/drawings/drawing43.xml" ContentType="application/vnd.openxmlformats-officedocument.drawing+xml"/>
  <Override PartName="/xl/drawings/drawing39.xml" ContentType="application/vnd.openxmlformats-officedocument.drawing+xml"/>
  <Override PartName="/xl/drawings/vmlDrawing37.vml" ContentType="application/vnd.openxmlformats-officedocument.vmlDrawing"/>
  <Override PartName="/xl/drawings/drawing13.xml" ContentType="application/vnd.openxmlformats-officedocument.drawing+xml"/>
  <Override PartName="/xl/drawings/drawing38.xml" ContentType="application/vnd.openxmlformats-officedocument.drawing+xml"/>
  <Override PartName="/xl/drawings/vmlDrawing36.vml" ContentType="application/vnd.openxmlformats-officedocument.vmlDrawing"/>
  <Override PartName="/xl/drawings/drawing12.xml" ContentType="application/vnd.openxmlformats-officedocument.drawing+xml"/>
  <Override PartName="/xl/drawings/drawing37.xml" ContentType="application/vnd.openxmlformats-officedocument.drawing+xml"/>
  <Override PartName="/xl/drawings/vmlDrawing35.vml" ContentType="application/vnd.openxmlformats-officedocument.vmlDrawing"/>
  <Override PartName="/xl/drawings/drawing11.xml" ContentType="application/vnd.openxmlformats-officedocument.drawing+xml"/>
  <Override PartName="/xl/drawings/drawing36.xml" ContentType="application/vnd.openxmlformats-officedocument.drawing+xml"/>
  <Override PartName="/xl/drawings/vmlDrawing34.vml" ContentType="application/vnd.openxmlformats-officedocument.vmlDrawing"/>
  <Override PartName="/xl/drawings/drawing10.xml" ContentType="application/vnd.openxmlformats-officedocument.drawing+xml"/>
  <Override PartName="/xl/drawings/drawing35.xml" ContentType="application/vnd.openxmlformats-officedocument.drawing+xml"/>
  <Override PartName="/xl/drawings/vmlDrawing33.vml" ContentType="application/vnd.openxmlformats-officedocument.vmlDrawing"/>
  <Override PartName="/xl/drawings/vmlDrawing32.vml" ContentType="application/vnd.openxmlformats-officedocument.vmlDrawing"/>
  <Override PartName="/xl/drawings/drawing40.xml" ContentType="application/vnd.openxmlformats-officedocument.drawing+xml"/>
  <Override PartName="/xl/drawings/vmlDrawing10.vml" ContentType="application/vnd.openxmlformats-officedocument.vmlDrawing"/>
  <Override PartName="/xl/drawings/vmlDrawing4.vml" ContentType="application/vnd.openxmlformats-officedocument.vmlDrawing"/>
  <Override PartName="/xl/drawings/drawing23.xml" ContentType="application/vnd.openxmlformats-officedocument.drawing+xml"/>
  <Override PartName="/xl/drawings/vmlDrawing9.vml" ContentType="application/vnd.openxmlformats-officedocument.vmlDrawing"/>
  <Override PartName="/xl/drawings/vmlDrawing15.vml" ContentType="application/vnd.openxmlformats-officedocument.vmlDrawing"/>
  <Override PartName="/xl/drawings/drawing28.xml" ContentType="application/vnd.openxmlformats-officedocument.drawing+xml"/>
  <Override PartName="/xl/drawings/vmlDrawing8.vml" ContentType="application/vnd.openxmlformats-officedocument.vmlDrawing"/>
  <Override PartName="/xl/drawings/vmlDrawing14.vml" ContentType="application/vnd.openxmlformats-officedocument.vmlDrawing"/>
  <Override PartName="/xl/drawings/drawing27.xml" ContentType="application/vnd.openxmlformats-officedocument.drawing+xml"/>
  <Override PartName="/xl/drawings/drawing9.xml" ContentType="application/vnd.openxmlformats-officedocument.drawing+xml"/>
  <Override PartName="/xl/drawings/vmlDrawing1.vml" ContentType="application/vnd.openxmlformats-officedocument.vmlDrawing"/>
  <Override PartName="/xl/drawings/drawing20.xml" ContentType="application/vnd.openxmlformats-officedocument.drawing+xml"/>
  <Override PartName="/xl/drawings/vmlDrawing3.vml" ContentType="application/vnd.openxmlformats-officedocument.vmlDrawing"/>
  <Override PartName="/xl/drawings/drawing22.xml" ContentType="application/vnd.openxmlformats-officedocument.drawing+xml"/>
  <Override PartName="/xl/drawings/vmlDrawing29.vml" ContentType="application/vnd.openxmlformats-officedocument.vmlDrawing"/>
  <Override PartName="/xl/drawings/drawing4.xml" ContentType="application/vnd.openxmlformats-officedocument.drawing+xml"/>
  <Override PartName="/xl/drawings/vmlDrawing2.vml" ContentType="application/vnd.openxmlformats-officedocument.vmlDrawing"/>
  <Override PartName="/xl/drawings/drawing2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6.xml" ContentType="application/vnd.openxmlformats-officedocument.drawing+xml"/>
  <Override PartName="/xl/drawings/drawing7.xml" ContentType="application/vnd.openxmlformats-officedocument.drawing+xml"/>
  <Override PartName="/xl/comments24.xml" ContentType="application/vnd.openxmlformats-officedocument.spreadsheetml.comments+xml"/>
  <Override PartName="/xl/comments8.xml" ContentType="application/vnd.openxmlformats-officedocument.spreadsheetml.comments+xml"/>
  <Override PartName="/xl/sharedStrings.xml" ContentType="application/vnd.openxmlformats-officedocument.spreadsheetml.sharedStrings+xml"/>
  <Override PartName="/xl/comments9.xml" ContentType="application/vnd.openxmlformats-officedocument.spreadsheetml.comments+xml"/>
  <Override PartName="/xl/worksheets/_rels/sheet16.xml.rels" ContentType="application/vnd.openxmlformats-package.relationships+xml"/>
  <Override PartName="/xl/worksheets/_rels/sheet1.xml.rels" ContentType="application/vnd.openxmlformats-package.relationships+xml"/>
  <Override PartName="/xl/worksheets/_rels/sheet15.xml.rels" ContentType="application/vnd.openxmlformats-package.relationships+xml"/>
  <Override PartName="/xl/worksheets/_rels/sheet13.xml.rels" ContentType="application/vnd.openxmlformats-package.relationships+xml"/>
  <Override PartName="/xl/worksheets/_rels/sheet30.xml.rels" ContentType="application/vnd.openxmlformats-package.relationships+xml"/>
  <Override PartName="/xl/worksheets/_rels/sheet14.xml.rels" ContentType="application/vnd.openxmlformats-package.relationships+xml"/>
  <Override PartName="/xl/worksheets/_rels/sheet31.xml.rels" ContentType="application/vnd.openxmlformats-package.relationships+xml"/>
  <Override PartName="/xl/worksheets/_rels/sheet10.xml.rels" ContentType="application/vnd.openxmlformats-package.relationships+xml"/>
  <Override PartName="/xl/worksheets/_rels/sheet47.xml.rels" ContentType="application/vnd.openxmlformats-package.relationships+xml"/>
  <Override PartName="/xl/worksheets/_rels/sheet12.xml.rels" ContentType="application/vnd.openxmlformats-package.relationships+xml"/>
  <Override PartName="/xl/worksheets/_rels/sheet44.xml.rels" ContentType="application/vnd.openxmlformats-package.relationships+xml"/>
  <Override PartName="/xl/worksheets/_rels/sheet3.xml.rels" ContentType="application/vnd.openxmlformats-package.relationships+xml"/>
  <Override PartName="/xl/worksheets/_rels/sheet18.xml.rels" ContentType="application/vnd.openxmlformats-package.relationships+xml"/>
  <Override PartName="/xl/worksheets/_rels/sheet32.xml.rels" ContentType="application/vnd.openxmlformats-package.relationships+xml"/>
  <Override PartName="/xl/worksheets/_rels/sheet43.xml.rels" ContentType="application/vnd.openxmlformats-package.relationships+xml"/>
  <Override PartName="/xl/worksheets/_rels/sheet29.xml.rels" ContentType="application/vnd.openxmlformats-package.relationships+xml"/>
  <Override PartName="/xl/worksheets/_rels/sheet20.xml.rels" ContentType="application/vnd.openxmlformats-package.relationships+xml"/>
  <Override PartName="/xl/worksheets/_rels/sheet33.xml.rels" ContentType="application/vnd.openxmlformats-package.relationships+xml"/>
  <Override PartName="/xl/worksheets/_rels/sheet21.xml.rels" ContentType="application/vnd.openxmlformats-package.relationships+xml"/>
  <Override PartName="/xl/worksheets/_rels/sheet4.xml.rels" ContentType="application/vnd.openxmlformats-package.relationships+xml"/>
  <Override PartName="/xl/worksheets/_rels/sheet19.xml.rels" ContentType="application/vnd.openxmlformats-package.relationships+xml"/>
  <Override PartName="/xl/worksheets/_rels/sheet22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.xml.rels" ContentType="application/vnd.openxmlformats-package.relationships+xml"/>
  <Override PartName="/xl/worksheets/_rels/sheet17.xml.rels" ContentType="application/vnd.openxmlformats-package.relationships+xml"/>
  <Override PartName="/xl/worksheets/_rels/sheet3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35.xml.rels" ContentType="application/vnd.openxmlformats-package.relationships+xml"/>
  <Override PartName="/xl/worksheets/_rels/sheet6.xml.rels" ContentType="application/vnd.openxmlformats-package.relationships+xml"/>
  <Override PartName="/xl/worksheets/_rels/sheet36.xml.rels" ContentType="application/vnd.openxmlformats-package.relationships+xml"/>
  <Override PartName="/xl/worksheets/_rels/sheet7.xml.rels" ContentType="application/vnd.openxmlformats-package.relationships+xml"/>
  <Override PartName="/xl/worksheets/_rels/sheet37.xml.rels" ContentType="application/vnd.openxmlformats-package.relationships+xml"/>
  <Override PartName="/xl/worksheets/_rels/sheet8.xml.rels" ContentType="application/vnd.openxmlformats-package.relationships+xml"/>
  <Override PartName="/xl/worksheets/_rels/sheet38.xml.rels" ContentType="application/vnd.openxmlformats-package.relationships+xml"/>
  <Override PartName="/xl/worksheets/_rels/sheet40.xml.rels" ContentType="application/vnd.openxmlformats-package.relationships+xml"/>
  <Override PartName="/xl/worksheets/_rels/sheet9.xml.rels" ContentType="application/vnd.openxmlformats-package.relationships+xml"/>
  <Override PartName="/xl/worksheets/_rels/sheet39.xml.rels" ContentType="application/vnd.openxmlformats-package.relationships+xml"/>
  <Override PartName="/xl/worksheets/_rels/sheet4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6.xml" ContentType="application/vnd.openxmlformats-officedocument.spreadsheetml.worksheet+xml"/>
  <Override PartName="/xl/worksheets/sheet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1.xml" ContentType="application/vnd.openxmlformats-officedocument.spreadsheetml.worksheet+xml"/>
  <Override PartName="/xl/worksheets/sheet4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47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comments4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icio" sheetId="1" state="visible" r:id="rId3"/>
    <sheet name="Consolidada" sheetId="2" state="visible" r:id="rId4"/>
    <sheet name="Prebenda" sheetId="3" state="visible" r:id="rId5"/>
    <sheet name="Recibo Sustento" sheetId="4" state="visible" r:id="rId6"/>
    <sheet name="Jan" sheetId="5" state="visible" r:id="rId7"/>
    <sheet name="Fev" sheetId="6" state="visible" r:id="rId8"/>
    <sheet name="Mar" sheetId="7" state="visible" r:id="rId9"/>
    <sheet name="Abr" sheetId="8" state="visible" r:id="rId10"/>
    <sheet name="Mai" sheetId="9" state="visible" r:id="rId11"/>
    <sheet name="Jun" sheetId="10" state="visible" r:id="rId12"/>
    <sheet name="Jul" sheetId="11" state="visible" r:id="rId13"/>
    <sheet name="Ago" sheetId="12" state="visible" r:id="rId14"/>
    <sheet name="Set" sheetId="13" state="visible" r:id="rId15"/>
    <sheet name="Out" sheetId="14" state="visible" r:id="rId16"/>
    <sheet name="Nov" sheetId="15" state="visible" r:id="rId17"/>
    <sheet name="Dez" sheetId="16" state="visible" r:id="rId18"/>
    <sheet name="Jan_Diz" sheetId="17" state="visible" r:id="rId19"/>
    <sheet name="Fev_Diz" sheetId="18" state="visible" r:id="rId20"/>
    <sheet name="Mar_Diz" sheetId="19" state="visible" r:id="rId21"/>
    <sheet name="Abr_Diz" sheetId="20" state="visible" r:id="rId22"/>
    <sheet name="Mai_Diz" sheetId="21" state="visible" r:id="rId23"/>
    <sheet name="Jun_Diz" sheetId="22" state="visible" r:id="rId24"/>
    <sheet name="Jul_Diz" sheetId="23" state="visible" r:id="rId25"/>
    <sheet name="Ago_Diz" sheetId="24" state="visible" r:id="rId26"/>
    <sheet name="Set_Diz" sheetId="25" state="visible" r:id="rId27"/>
    <sheet name="Out_Diz" sheetId="26" state="visible" r:id="rId28"/>
    <sheet name="Nov_Diz" sheetId="27" state="visible" r:id="rId29"/>
    <sheet name="Dez_Diz" sheetId="28" state="visible" r:id="rId30"/>
    <sheet name="Jan_Ofertas" sheetId="29" state="visible" r:id="rId31"/>
    <sheet name="Fev_Ofertas" sheetId="30" state="visible" r:id="rId32"/>
    <sheet name="Mar_Ofertas" sheetId="31" state="visible" r:id="rId33"/>
    <sheet name="Abr_Ofertas" sheetId="32" state="visible" r:id="rId34"/>
    <sheet name="Mai_Ofertas" sheetId="33" state="visible" r:id="rId35"/>
    <sheet name="Jun_Ofertas" sheetId="34" state="visible" r:id="rId36"/>
    <sheet name="Jul_Ofertas" sheetId="35" state="visible" r:id="rId37"/>
    <sheet name="Ago_Ofertas" sheetId="36" state="visible" r:id="rId38"/>
    <sheet name="Set_Ofertas" sheetId="37" state="visible" r:id="rId39"/>
    <sheet name="Out_Ofertas" sheetId="38" state="visible" r:id="rId40"/>
    <sheet name="Nov_Ofertas" sheetId="39" state="visible" r:id="rId41"/>
    <sheet name="Dez_Ofertas" sheetId="40" state="visible" r:id="rId42"/>
    <sheet name="Membros" sheetId="41" state="visible" r:id="rId43"/>
    <sheet name="Em Branco Impr" sheetId="42" state="visible" r:id="rId44"/>
    <sheet name="Diz_Impr" sheetId="43" state="visible" r:id="rId45"/>
    <sheet name="Ofertas_Impr" sheetId="44" state="visible" r:id="rId46"/>
    <sheet name="Tabelas_IR" sheetId="45" state="visible" r:id="rId47"/>
    <sheet name="Contas" sheetId="46" state="hidden" r:id="rId48"/>
    <sheet name="Percentual" sheetId="47" state="visible" r:id="rId49"/>
    <sheet name="Contas1" sheetId="48" state="visible" r:id="rId50"/>
  </sheets>
  <definedNames>
    <definedName function="false" hidden="false" localSheetId="19" name="_xlnm.Print_Titles" vbProcedure="false">Abr_Diz!$12:$12</definedName>
    <definedName function="false" hidden="false" localSheetId="31" name="_xlnm.Print_Titles" vbProcedure="false">Abr_Ofertas!$10:$10</definedName>
    <definedName function="false" hidden="false" localSheetId="23" name="_xlnm.Print_Titles" vbProcedure="false">Ago_Diz!$12:$12</definedName>
    <definedName function="false" hidden="false" localSheetId="35" name="_xlnm.Print_Titles" vbProcedure="false">Ago_Ofertas!$10:$10</definedName>
    <definedName function="false" hidden="false" localSheetId="27" name="_xlnm.Print_Titles" vbProcedure="false">Dez_Diz!$12:$12</definedName>
    <definedName function="false" hidden="false" localSheetId="39" name="_xlnm.Print_Titles" vbProcedure="false">Dez_Ofertas!$10:$10</definedName>
    <definedName function="false" hidden="false" localSheetId="42" name="_xlnm.Print_Titles" vbProcedure="false">Diz_Impr!$12:$12</definedName>
    <definedName function="false" hidden="false" localSheetId="17" name="_xlnm.Print_Titles" vbProcedure="false">Fev_Diz!$12:$12</definedName>
    <definedName function="false" hidden="false" localSheetId="29" name="_xlnm.Print_Titles" vbProcedure="false">Fev_Ofertas!$10:$10</definedName>
    <definedName function="false" hidden="false" localSheetId="16" name="_xlnm.Print_Titles" vbProcedure="false">Jan_Diz!$12:$12</definedName>
    <definedName function="false" hidden="false" localSheetId="28" name="_xlnm.Print_Titles" vbProcedure="false">Jan_Ofertas!$10:$10</definedName>
    <definedName function="false" hidden="false" localSheetId="22" name="_xlnm.Print_Titles" vbProcedure="false">Jul_Diz!$12:$12</definedName>
    <definedName function="false" hidden="false" localSheetId="34" name="_xlnm.Print_Titles" vbProcedure="false">Jul_Ofertas!$10:$10</definedName>
    <definedName function="false" hidden="false" localSheetId="21" name="_xlnm.Print_Titles" vbProcedure="false">Jun_Diz!$12:$12</definedName>
    <definedName function="false" hidden="false" localSheetId="33" name="_xlnm.Print_Titles" vbProcedure="false">Jun_Ofertas!$10:$10</definedName>
    <definedName function="false" hidden="false" localSheetId="20" name="_xlnm.Print_Titles" vbProcedure="false">Mai_Diz!$12:$12</definedName>
    <definedName function="false" hidden="false" localSheetId="32" name="_xlnm.Print_Titles" vbProcedure="false">Mai_Ofertas!$10:$10</definedName>
    <definedName function="false" hidden="false" localSheetId="18" name="_xlnm.Print_Titles" vbProcedure="false">Mar_Diz!$12:$12</definedName>
    <definedName function="false" hidden="false" localSheetId="30" name="_xlnm.Print_Titles" vbProcedure="false">Mar_Ofertas!$10:$10</definedName>
    <definedName function="false" hidden="false" localSheetId="26" name="_xlnm.Print_Titles" vbProcedure="false">Nov_Diz!$12:$12</definedName>
    <definedName function="false" hidden="false" localSheetId="38" name="_xlnm.Print_Titles" vbProcedure="false">Nov_Ofertas!$10:$10</definedName>
    <definedName function="false" hidden="false" localSheetId="43" name="_xlnm.Print_Titles" vbProcedure="false">Ofertas_Impr!$10:$10</definedName>
    <definedName function="false" hidden="false" localSheetId="25" name="_xlnm.Print_Titles" vbProcedure="false">Out_Diz!$12:$12</definedName>
    <definedName function="false" hidden="false" localSheetId="37" name="_xlnm.Print_Titles" vbProcedure="false">Out_Ofertas!$10:$10</definedName>
    <definedName function="false" hidden="false" localSheetId="24" name="_xlnm.Print_Titles" vbProcedure="false">Set_Diz!$12:$12</definedName>
    <definedName function="false" hidden="false" localSheetId="36" name="_xlnm.Print_Titles" vbProcedure="false">Set_Ofertas!$10:$10</definedName>
    <definedName function="false" hidden="false" name="contas1" vbProcedure="false">Contas1!$A$1:$B$500</definedName>
    <definedName function="false" hidden="false" name="dizimistas" vbProcedure="false">Membros!$A$2:$B$2000</definedName>
    <definedName function="false" hidden="false" name="prebenda" vbProcedure="false">Prebenda!$A$6:$J$18</definedName>
    <definedName function="false" hidden="false" name="recibo" vbProcedure="false">Prebenda!$C$7:$J$18</definedName>
    <definedName function="false" hidden="false" localSheetId="1" name="Excel_BuiltIn_Print_Area" vbProcedure="false">Consolidada!$A$1:$G$74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1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1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1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2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C6" authorId="0">
      <text>
        <r>
          <rPr>
            <sz val="10"/>
            <rFont val="Arial"/>
            <family val="2"/>
          </rPr>
          <t xml:space="preserve">Marque o mês que deseja imprimir o Recibo com a letra "s"</t>
        </r>
      </text>
    </comment>
    <comment ref="D6" authorId="0">
      <text>
        <r>
          <rPr>
            <sz val="10"/>
            <rFont val="Arial"/>
            <family val="2"/>
          </rPr>
          <t xml:space="preserve">BASE de Cálculo para IR
</t>
        </r>
      </text>
    </comment>
  </commentList>
</comments>
</file>

<file path=xl/comments3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3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4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103 Ofertas 
104 Oferta de Missões</t>
        </r>
      </text>
    </comment>
  </commentList>
</comments>
</file>

<file path=xl/comments4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sz val="10"/>
            <rFont val="Arial"/>
            <family val="2"/>
          </rPr>
          <t xml:space="preserve">Cod:
</t>
        </r>
        <r>
          <rPr>
            <sz val="9"/>
            <color rgb="FF000000"/>
            <rFont val="Segoe UI"/>
            <family val="2"/>
            <charset val="1"/>
          </rPr>
          <t xml:space="preserve">Codigo no Cartaõ de membros
</t>
        </r>
      </text>
    </comment>
    <comment ref="D12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
</t>
        </r>
      </text>
    </comment>
    <comment ref="E12" authorId="0">
      <text>
        <r>
          <rPr>
            <sz val="10"/>
            <rFont val="Arial"/>
            <family val="2"/>
          </rPr>
          <t xml:space="preserve">100 Se for Dizimos
</t>
        </r>
        <r>
          <rPr>
            <b val="true"/>
            <sz val="10"/>
            <rFont val="Arial"/>
            <family val="2"/>
            <charset val="1"/>
          </rPr>
          <t xml:space="preserve">101</t>
        </r>
        <r>
          <rPr>
            <sz val="10"/>
            <rFont val="Arial"/>
            <family val="2"/>
            <charset val="1"/>
          </rPr>
          <t xml:space="preserve"> Se for Dizimos do trabalho secular do Dirigente</t>
        </r>
      </text>
    </comment>
  </commentList>
</comments>
</file>

<file path=xl/comments4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sz val="10"/>
            <rFont val="Arial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  <charset val="1"/>
          </rPr>
          <t xml:space="preserve">Transferência bancária
Depósito bancário
Cheques
Dinheiro em Espécie</t>
        </r>
      </text>
    </comment>
    <comment ref="E10" authorId="0">
      <text>
        <r>
          <rPr>
            <sz val="10"/>
            <rFont val="Arial"/>
            <family val="2"/>
          </rPr>
          <t xml:space="preserve">111 Ofertas 
112 Oferta de Missões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comments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0" authorId="0">
      <text>
        <r>
          <rPr>
            <sz val="10"/>
            <rFont val="Arial"/>
            <family val="2"/>
          </rPr>
          <t xml:space="preserve">User:
</t>
        </r>
        <r>
          <rPr>
            <sz val="9"/>
            <color rgb="FF000000"/>
            <rFont val="Segoe UI"/>
            <family val="2"/>
            <charset val="1"/>
          </rPr>
          <t xml:space="preserve">1=Tabela Normal 30%
2=Tabela Progressiva descontos</t>
        </r>
      </text>
    </comment>
  </commentList>
</comments>
</file>

<file path=xl/sharedStrings.xml><?xml version="1.0" encoding="utf-8"?>
<sst xmlns="http://schemas.openxmlformats.org/spreadsheetml/2006/main" count="1184" uniqueCount="250">
  <si>
    <t xml:space="preserve">ASSEMBLEIA DE DEUS – MINISTÉRIO JARDIM AMÉRICA</t>
  </si>
  <si>
    <t xml:space="preserve">RUA C-117 esq C/ C-121, QDA-216, LT-02 JD. AMÉRICA – Fone (62) 3286-4564 </t>
  </si>
  <si>
    <t xml:space="preserve">RELATÓRIO FINANCEIRO</t>
  </si>
  <si>
    <t xml:space="preserve">Ano</t>
  </si>
  <si>
    <t xml:space="preserve">Versão 26.5</t>
  </si>
  <si>
    <t xml:space="preserve">Saldo final anterior →</t>
  </si>
  <si>
    <t xml:space="preserve">NUMERO</t>
  </si>
  <si>
    <t xml:space="preserve">CONGREGAÇÃO</t>
  </si>
  <si>
    <t xml:space="preserve">REGIÃO</t>
  </si>
  <si>
    <t xml:space="preserve">Congregação:</t>
  </si>
  <si>
    <t xml:space="preserve">Para imprimir utilize o formato A4</t>
  </si>
  <si>
    <t xml:space="preserve">Visualize a impressão antes de imprimir e veja se cabe na página</t>
  </si>
  <si>
    <t xml:space="preserve">Formato original tamanho A4 margens de 0,8 em todas e sem cabeçalho e rodapé.</t>
  </si>
  <si>
    <t xml:space="preserve">                ASSEMBLEIA DE DEUS – MINISTÉRIO JARDIM AMÉRICA</t>
  </si>
  <si>
    <t xml:space="preserve">                RUA C-117 esq C/ C-121, QD 216, LT 02 JD AMÉRICA -  fone (62) 3286-4564  </t>
  </si>
  <si>
    <t xml:space="preserve">CONSOLIDAÇÃO</t>
  </si>
  <si>
    <t xml:space="preserve">Janeiro</t>
  </si>
  <si>
    <t xml:space="preserve">Fevereiro</t>
  </si>
  <si>
    <t xml:space="preserve">Entradas Total</t>
  </si>
  <si>
    <t xml:space="preserve">Dízimos</t>
  </si>
  <si>
    <t xml:space="preserve">Ofertas</t>
  </si>
  <si>
    <t xml:space="preserve">Outras Receitas</t>
  </si>
  <si>
    <t xml:space="preserve">Despesas Total</t>
  </si>
  <si>
    <t xml:space="preserve">Enviados para a sede</t>
  </si>
  <si>
    <t xml:space="preserve">Repasse Pastoral</t>
  </si>
  <si>
    <t xml:space="preserve">IRPF retido na fonte</t>
  </si>
  <si>
    <t xml:space="preserve">Saldo Dividas Contraídas</t>
  </si>
  <si>
    <t xml:space="preserve">Saldo de Crédito sede</t>
  </si>
  <si>
    <t xml:space="preserve">Doação do Min Congregação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</si>
  <si>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</si>
  <si>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</si>
  <si>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</si>
  <si>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</si>
  <si>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</si>
  <si>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</si>
  <si>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</si>
  <si>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</si>
  <si>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</si>
  <si>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</si>
  <si>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FORMAÇÃO DA PREBENDA PASTORAL</t>
  </si>
  <si>
    <t xml:space="preserve">Previsão no Artigo 12 do Regimento Interno desta organização</t>
  </si>
  <si>
    <t xml:space="preserve">Até 40% das entradas de dízimos</t>
  </si>
  <si>
    <t xml:space="preserve">RECIBO DE SUSTENTO PASTORAL</t>
  </si>
  <si>
    <t xml:space="preserve">Mês</t>
  </si>
  <si>
    <t xml:space="preserve">Valor Real</t>
  </si>
  <si>
    <t xml:space="preserve">Recibo</t>
  </si>
  <si>
    <t xml:space="preserve">Sustento 
Pastoral</t>
  </si>
  <si>
    <t xml:space="preserve">Repasse pastoral</t>
  </si>
  <si>
    <t xml:space="preserve">Base Cálculo IR</t>
  </si>
  <si>
    <t xml:space="preserve">Outros IR</t>
  </si>
  <si>
    <t xml:space="preserve">Liquido a receber</t>
  </si>
  <si>
    <t xml:space="preserve">Pastor Dirigente</t>
  </si>
  <si>
    <t xml:space="preserve">Extenso (Liquido a receber)</t>
  </si>
  <si>
    <t xml:space="preserve">s</t>
  </si>
  <si>
    <t xml:space="preserve">Paulo Roberto Silva</t>
  </si>
  <si>
    <t xml:space="preserve">cinco mil duzentos e cinquenta reais e trinta e quatro centavos</t>
  </si>
  <si>
    <r>
      <rPr>
        <sz val="10"/>
        <rFont val="Arial"/>
        <family val="2"/>
        <charset val="1"/>
      </rPr>
      <t xml:space="preserve">Obs: Marque com “s” na coluna “</t>
    </r>
    <r>
      <rPr>
        <b val="true"/>
        <sz val="10"/>
        <rFont val="Arial"/>
        <family val="2"/>
        <charset val="1"/>
      </rPr>
      <t xml:space="preserve">Recibo</t>
    </r>
    <r>
      <rPr>
        <sz val="10"/>
        <rFont val="Arial"/>
        <family val="2"/>
        <charset val="1"/>
      </rPr>
      <t xml:space="preserve">” para emitir o Recibo de sustento Pastoral</t>
    </r>
  </si>
  <si>
    <t xml:space="preserve">AUXILIO DE CÁLCULOS DO RELATÓRIO FINANCEIRO</t>
  </si>
  <si>
    <t xml:space="preserve">Referente ao Mês de:</t>
  </si>
  <si>
    <t xml:space="preserve">Dados para cálculo</t>
  </si>
  <si>
    <t xml:space="preserve">Valores</t>
  </si>
  <si>
    <t xml:space="preserve">Dízimos Normais</t>
  </si>
  <si>
    <t xml:space="preserve">Dízimos de trabalho secular do Dirigente</t>
  </si>
  <si>
    <t xml:space="preserve">Somas</t>
  </si>
  <si>
    <t xml:space="preserve">(IR apartir de 13.890)</t>
  </si>
  <si>
    <t xml:space="preserve">Cálculos</t>
  </si>
  <si>
    <r>
      <rPr>
        <sz val="13"/>
        <color rgb="FFC9211E"/>
        <rFont val="arial"/>
        <family val="2"/>
        <charset val="1"/>
      </rPr>
      <t xml:space="preserve">Na calculadora da Receita selecione </t>
    </r>
    <r>
      <rPr>
        <b val="true"/>
        <sz val="13"/>
        <color rgb="FFC9211E"/>
        <rFont val="arial"/>
        <family val="2"/>
        <charset val="1"/>
      </rPr>
      <t xml:space="preserve">Cálculo Mensal</t>
    </r>
    <r>
      <rPr>
        <sz val="13"/>
        <color rgb="FFC9211E"/>
        <rFont val="arial"/>
        <family val="2"/>
        <charset val="1"/>
      </rPr>
      <t xml:space="preserve"> na linha azul</t>
    </r>
  </si>
  <si>
    <t xml:space="preserve">1. Rendimentos Tributáveis</t>
  </si>
  <si>
    <t xml:space="preserve">Deduções:</t>
  </si>
  <si>
    <t xml:space="preserve">2.1 Previdência Oficial</t>
  </si>
  <si>
    <t xml:space="preserve">2.4 Outras deduções</t>
  </si>
  <si>
    <t xml:space="preserve">4. Imposto no simulador</t>
  </si>
  <si>
    <t xml:space="preserve">Cálculo IRPF na receita federal</t>
  </si>
  <si>
    <t xml:space="preserve">Utilizar o cálculo mensal no simulador</t>
  </si>
  <si>
    <t xml:space="preserve">Calculadora da Receita Federal</t>
  </si>
  <si>
    <t xml:space="preserve">https://www27.receita.fazenda.gov.br/simulador-irpf/</t>
  </si>
  <si>
    <t xml:space="preserve">Assembleia de Deus – Ministério Jardim América</t>
  </si>
  <si>
    <t xml:space="preserve">  Rua C 117 esquina com rua C 121, QD 216 LT 02 - Jardim América Goiânia Goiás</t>
  </si>
  <si>
    <t xml:space="preserve">CEP: 74.255-380 CNPJ: 01.233.089/0001-07</t>
  </si>
  <si>
    <t xml:space="preserve">Recibo de Sustento Pastoral</t>
  </si>
  <si>
    <t xml:space="preserve">(Lei 8.212, art. 22, § 13, acrescentado pela Lei 10.170/2000</t>
  </si>
  <si>
    <t xml:space="preserve">FAVORECIDO:</t>
  </si>
  <si>
    <t xml:space="preserve">Recebi da entidade Igreja Evangélica Assembleia de Deus Ministério Jardim América a importância de:</t>
  </si>
  <si>
    <t xml:space="preserve">R$</t>
  </si>
  <si>
    <t xml:space="preserve">a título de Sustento Pastoral,</t>
  </si>
  <si>
    <t xml:space="preserve">referente ao mês </t>
  </si>
  <si>
    <t xml:space="preserve">O referido pagamento não implica a excelência ou reconhecimento de vinculo de trabalho assalariado ou prestação de serviços, dentro de minha espontânea vocação religiosa, uma vez que a respectiva instituição religiosa não tem fins lucrativos, nem assume risco de atividade econômica.</t>
  </si>
  <si>
    <t xml:space="preserve">(+)Sustento Pastoral:</t>
  </si>
  <si>
    <t xml:space="preserve">(-) Imposto de Renda</t>
  </si>
  <si>
    <t xml:space="preserve">Valor Líquido a Receber:</t>
  </si>
  <si>
    <t xml:space="preserve">DECLARO TER RECEBIDO A IMPORTÂNCIA LÍQUIDA DISCRIMINADA NESTE RECIBO</t>
  </si>
  <si>
    <t xml:space="preserve">Local e data:</t>
  </si>
  <si>
    <t xml:space="preserve">__________________________________</t>
  </si>
  <si>
    <t xml:space="preserve">_____________________________________________________</t>
  </si>
  <si>
    <t xml:space="preserve">_______/_______/____________</t>
  </si>
  <si>
    <t xml:space="preserve">CPF </t>
  </si>
  <si>
    <t xml:space="preserve">O referido recibo tem fundamento na Lei Complementar Federal Nº 84/96, Decreto Nº 1.826, julgado pelo Supremo Tribunal Federal (STF) e pela Orientação Normativa (ON) Nº 5/96 do INSS. O referido recibo pode ser elaborado pelas entidades de qualquer natureza religiosa sem finalidade lucrativa.</t>
  </si>
  <si>
    <t xml:space="preserve">-------------------------------------------------------------------------------------------------------------------------------------------------------</t>
  </si>
  <si>
    <t xml:space="preserve">Rua C 117 esquina com rua C 121, QD 216 LT 02 - Jardim América Goiânia Goiás</t>
  </si>
  <si>
    <t xml:space="preserve">                 RUA C-117 esq C/ C-121, QD 216, LT 02 JD. AMÉRICA -  Fone  (62) 3286-4564           </t>
  </si>
  <si>
    <t xml:space="preserve">Referente ao Mês</t>
  </si>
  <si>
    <t xml:space="preserve">Congregação</t>
  </si>
  <si>
    <t xml:space="preserve">Sustento Pastoral Base IRPF</t>
  </si>
  <si>
    <t xml:space="preserve">Saldo Mês Anterior de Caixa</t>
  </si>
  <si>
    <t xml:space="preserve">Total de Entradas do Mês</t>
  </si>
  <si>
    <t xml:space="preserve">Total de Saídas do Mês</t>
  </si>
  <si>
    <t xml:space="preserve">Saldo Final de Caixa</t>
  </si>
  <si>
    <t xml:space="preserve">Saldo das Dívidas Contraídas</t>
  </si>
  <si>
    <t xml:space="preserve">Compras Parceladas ___________</t>
  </si>
  <si>
    <t xml:space="preserve">Saldo de Crédito Sede</t>
  </si>
  <si>
    <t xml:space="preserve">Doação do Ministério p/ Congregação</t>
  </si>
  <si>
    <t xml:space="preserve">Dirigente da Congregação</t>
  </si>
  <si>
    <t xml:space="preserve">Tesoureiro(a) da Congregação</t>
  </si>
  <si>
    <t xml:space="preserve">Assinaturas Comissão de contas</t>
  </si>
  <si>
    <t xml:space="preserve">Desc</t>
  </si>
  <si>
    <t xml:space="preserve">Transferência</t>
  </si>
  <si>
    <t xml:space="preserve">Depósito</t>
  </si>
  <si>
    <t xml:space="preserve">Cheques</t>
  </si>
  <si>
    <t xml:space="preserve">Espécie</t>
  </si>
  <si>
    <t xml:space="preserve">TOTAL</t>
  </si>
  <si>
    <t xml:space="preserve">TOTAL DE DESPESAS – SAÍDAS</t>
  </si>
  <si>
    <t xml:space="preserve">Recebi em: </t>
  </si>
  <si>
    <t xml:space="preserve">RUA C-117 esq C/ C-121, QDA-216, LT-02 JD. AMÉRICA -  fone (62) 3286-4564  </t>
  </si>
  <si>
    <t xml:space="preserve">RELATÓRIO DE DIZIMISTAS</t>
  </si>
  <si>
    <t xml:space="preserve">Mês de Referencia:  Janeiro</t>
  </si>
  <si>
    <t xml:space="preserve">Código</t>
  </si>
  <si>
    <t xml:space="preserve">Soma Valores</t>
  </si>
  <si>
    <t xml:space="preserve">Congreg:</t>
  </si>
  <si>
    <t xml:space="preserve">Data</t>
  </si>
  <si>
    <t xml:space="preserve">Cod</t>
  </si>
  <si>
    <t xml:space="preserve">Nome Completo do Dizimista</t>
  </si>
  <si>
    <t xml:space="preserve">Forma de Pagamento</t>
  </si>
  <si>
    <t xml:space="preserve">Valor</t>
  </si>
  <si>
    <t xml:space="preserve">Mês de Referencia:  Fevereiro</t>
  </si>
  <si>
    <t xml:space="preserve">Mês de Referencia:  Março</t>
  </si>
  <si>
    <t xml:space="preserve">Mês de Referencia:  Abril</t>
  </si>
  <si>
    <t xml:space="preserve">Mês de Referencia:  Maio</t>
  </si>
  <si>
    <t xml:space="preserve">Mês de Referencia:  Junho</t>
  </si>
  <si>
    <t xml:space="preserve">Mês de Referencia:  Julho</t>
  </si>
  <si>
    <t xml:space="preserve">Mês de Referencia:  Agosto</t>
  </si>
  <si>
    <t xml:space="preserve">Mês de Referencia:  Setembro</t>
  </si>
  <si>
    <t xml:space="preserve">Mês de Referencia:  Outubro</t>
  </si>
  <si>
    <t xml:space="preserve">Mês de Referencia:  Novembro</t>
  </si>
  <si>
    <t xml:space="preserve">Mês de Referencia:  Dezembro</t>
  </si>
  <si>
    <t xml:space="preserve"> ASSEMBLEIA DE DEUS – MINISTÉRIO JARDIM AMÉRICA</t>
  </si>
  <si>
    <t xml:space="preserve">RELATÓRIO DE CONTAGEM DE OFERTAS</t>
  </si>
  <si>
    <t xml:space="preserve">  Referente ao mês:</t>
  </si>
  <si>
    <t xml:space="preserve">Cód Receitas</t>
  </si>
  <si>
    <t xml:space="preserve">103 Ofertas</t>
  </si>
  <si>
    <t xml:space="preserve">104 Ofertas de Missões</t>
  </si>
  <si>
    <t xml:space="preserve">Total</t>
  </si>
  <si>
    <t xml:space="preserve">Tipo ofertas</t>
  </si>
  <si>
    <t xml:space="preserve">ASSEMBLEIA DE DEUS - MINISTÉRIO JARDIM AMÉRICA</t>
  </si>
  <si>
    <t xml:space="preserve">Relação de Dizimistas da Igreja</t>
  </si>
  <si>
    <r>
      <rPr>
        <sz val="10"/>
        <rFont val="Arial"/>
        <family val="2"/>
        <charset val="1"/>
      </rPr>
      <t xml:space="preserve">SE(</t>
    </r>
    <r>
      <rPr>
        <sz val="10"/>
        <color rgb="FF0000FF"/>
        <rFont val="Arial"/>
        <family val="2"/>
        <charset val="1"/>
      </rPr>
      <t xml:space="preserve">B14</t>
    </r>
    <r>
      <rPr>
        <sz val="10"/>
        <rFont val="Arial"/>
        <family val="2"/>
        <charset val="1"/>
      </rPr>
      <t xml:space="preserve">&gt;0;PROCV(</t>
    </r>
    <r>
      <rPr>
        <sz val="10"/>
        <color rgb="FF0000FF"/>
        <rFont val="Arial"/>
        <family val="2"/>
        <charset val="1"/>
      </rPr>
      <t xml:space="preserve">B14</t>
    </r>
    <r>
      <rPr>
        <sz val="10"/>
        <rFont val="Arial"/>
        <family val="2"/>
        <charset val="1"/>
      </rPr>
      <t xml:space="preserve">;dizimistas;2;0);"")</t>
    </r>
  </si>
  <si>
    <t xml:space="preserve">Nome</t>
  </si>
  <si>
    <t xml:space="preserve">Paulo cesar</t>
  </si>
  <si>
    <t xml:space="preserve">Ofertas Diversas</t>
  </si>
  <si>
    <t xml:space="preserve">SUBTOTAL SOMA SEDE</t>
  </si>
  <si>
    <t xml:space="preserve">Base de Cálculo para Imposto</t>
  </si>
  <si>
    <t xml:space="preserve">←-→</t>
  </si>
  <si>
    <t xml:space="preserve">Link cálculo IR</t>
  </si>
  <si>
    <t xml:space="preserve">Tabela IR</t>
  </si>
  <si>
    <t xml:space="preserve">Mês de Referencia:  </t>
  </si>
  <si>
    <t xml:space="preserve">IMPOSTO DE RENDA RETIDO NA FONTE</t>
  </si>
  <si>
    <t xml:space="preserve">Tabela 1</t>
  </si>
  <si>
    <t xml:space="preserve">Tabela 2</t>
  </si>
  <si>
    <t xml:space="preserve">Tabela 3</t>
  </si>
  <si>
    <t xml:space="preserve">Tabela 4</t>
  </si>
  <si>
    <t xml:space="preserve">Valor mínimo sem retenção IR:</t>
  </si>
  <si>
    <t xml:space="preserve">Inicia em cobrança em:</t>
  </si>
  <si>
    <t xml:space="preserve">TABELA</t>
  </si>
  <si>
    <t xml:space="preserve">jan</t>
  </si>
  <si>
    <t xml:space="preserve">fev</t>
  </si>
  <si>
    <t xml:space="preserve">mar</t>
  </si>
  <si>
    <t xml:space="preserve">abr</t>
  </si>
  <si>
    <t xml:space="preserve">mai</t>
  </si>
  <si>
    <t xml:space="preserve">jun</t>
  </si>
  <si>
    <t xml:space="preserve">jul</t>
  </si>
  <si>
    <t xml:space="preserve">ago</t>
  </si>
  <si>
    <t xml:space="preserve">set</t>
  </si>
  <si>
    <t xml:space="preserve">out</t>
  </si>
  <si>
    <t xml:space="preserve">nov</t>
  </si>
  <si>
    <t xml:space="preserve">dez</t>
  </si>
  <si>
    <t xml:space="preserve">Percent</t>
  </si>
  <si>
    <t xml:space="preserve">De</t>
  </si>
  <si>
    <t xml:space="preserve">Até</t>
  </si>
  <si>
    <t xml:space="preserve">Dedução</t>
  </si>
  <si>
    <t xml:space="preserve">RECEITAS – ENTRADAS DÍZIMOS</t>
  </si>
  <si>
    <t xml:space="preserve">Dizimos</t>
  </si>
  <si>
    <t xml:space="preserve">Dizimos Dirigente Trab Secular</t>
  </si>
  <si>
    <t xml:space="preserve">RECEITAS - OFERTAS</t>
  </si>
  <si>
    <t xml:space="preserve">Oferta de Missões</t>
  </si>
  <si>
    <t xml:space="preserve">OUTRAS RECEITAS</t>
  </si>
  <si>
    <t xml:space="preserve">-</t>
  </si>
  <si>
    <t xml:space="preserve">DESPESAS – SAÍDAS</t>
  </si>
  <si>
    <t xml:space="preserve">DESPESAS COM PESSOAL</t>
  </si>
  <si>
    <t xml:space="preserve">Sustento Pastoral</t>
  </si>
  <si>
    <t xml:space="preserve">INSS Pastoral</t>
  </si>
  <si>
    <t xml:space="preserve">Assistência Pastoral</t>
  </si>
  <si>
    <t xml:space="preserve">Salários</t>
  </si>
  <si>
    <t xml:space="preserve">DESPESAS GERAIS</t>
  </si>
  <si>
    <t xml:space="preserve">Energia Elétrica</t>
  </si>
  <si>
    <t xml:space="preserve">Água</t>
  </si>
  <si>
    <t xml:space="preserve">Telefone e Internet </t>
  </si>
  <si>
    <t xml:space="preserve">Higiene e Limpeza</t>
  </si>
  <si>
    <t xml:space="preserve">Conservação e Manutenção Patrimonial</t>
  </si>
  <si>
    <t xml:space="preserve">Construção - Material</t>
  </si>
  <si>
    <t xml:space="preserve">Construção - Mão de Obra</t>
  </si>
  <si>
    <t xml:space="preserve">Compra Equip de Som e Inst Musicais</t>
  </si>
  <si>
    <t xml:space="preserve">Eventos e Confraternizações</t>
  </si>
  <si>
    <t xml:space="preserve">Gastos com Viagens e Estadias</t>
  </si>
  <si>
    <t xml:space="preserve">Material de Escritório</t>
  </si>
  <si>
    <t xml:space="preserve">Compra de Móveis e Utensílios</t>
  </si>
  <si>
    <t xml:space="preserve">Lembranças e Homenagens</t>
  </si>
  <si>
    <t xml:space="preserve">Aluguéis</t>
  </si>
  <si>
    <t xml:space="preserve">Impostos, Taxas e Tarifas</t>
  </si>
  <si>
    <t xml:space="preserve">Seguros</t>
  </si>
  <si>
    <t xml:space="preserve">Refeições e Lanches</t>
  </si>
  <si>
    <t xml:space="preserve">Despesas copa e Gás</t>
  </si>
  <si>
    <t xml:space="preserve">Segurança e Vigilância</t>
  </si>
  <si>
    <t xml:space="preserve">Obra de Assistência Social</t>
  </si>
  <si>
    <t xml:space="preserve">Auxílio para Outras Congregações</t>
  </si>
  <si>
    <t xml:space="preserve">Pagamento via adm central</t>
  </si>
  <si>
    <t xml:space="preserve">DESPESAS RELIGIOSAS</t>
  </si>
  <si>
    <t xml:space="preserve">Ceia e ornamentos</t>
  </si>
  <si>
    <t xml:space="preserve">Educação Religiosa</t>
  </si>
  <si>
    <t xml:space="preserve">Missões e Evangelismo Local</t>
  </si>
  <si>
    <t xml:space="preserve">ENVIADOS PARA A SEDE</t>
  </si>
  <si>
    <t xml:space="preserve">Oferta Para Missões</t>
  </si>
  <si>
    <t xml:space="preserve">Honorários Contábeis</t>
  </si>
  <si>
    <t xml:space="preserve">Honorários Advocatícios</t>
  </si>
  <si>
    <t xml:space="preserve">Seguro Pastoral</t>
  </si>
  <si>
    <t xml:space="preserve">Mensalidade Sistema de Membros</t>
  </si>
  <si>
    <t xml:space="preserve">IRPF Pastoral</t>
  </si>
  <si>
    <t xml:space="preserve">Repasse de despesas com pessoal</t>
  </si>
  <si>
    <t xml:space="preserve">VALORES PERCENTUAIS</t>
  </si>
  <si>
    <t xml:space="preserve">Limite</t>
  </si>
  <si>
    <t xml:space="preserve">SUBTOTAL Dízimos (100+101)</t>
  </si>
  <si>
    <t xml:space="preserve">Ofertas de Missões</t>
  </si>
  <si>
    <t xml:space="preserve">SUBTOTAL Ofertas (103+104)</t>
  </si>
  <si>
    <t xml:space="preserve">TOTAL ENTRADAS (102+105+106)</t>
  </si>
  <si>
    <t xml:space="preserve">Sustento Pastoral Liquido a receber</t>
  </si>
  <si>
    <t xml:space="preserve">Manutenção Patrimonial</t>
  </si>
  <si>
    <t xml:space="preserve">Serviços Prestados por Terceiros</t>
  </si>
  <si>
    <t xml:space="preserve">Construção – Material</t>
  </si>
  <si>
    <t xml:space="preserve">TOTAL DE DESPESAS-SAÍDAS</t>
  </si>
  <si>
    <t xml:space="preserve">Repasse Estatutário</t>
  </si>
  <si>
    <t xml:space="preserve">Repasse para departamentos</t>
  </si>
  <si>
    <t xml:space="preserve">Saldo de Crédito ADM Central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</si>
</sst>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#,##0.00\ ;[RED]\(#,##0.00\)"/>
    <numFmt numFmtId="166" formatCode="General"/>
    <numFmt numFmtId="167" formatCode="#,##0.00"/>
    <numFmt numFmtId="168" formatCode="#,##0.00\ ;[RED]\-#,##0.00\ "/>
    <numFmt numFmtId="169" formatCode="* #,##0.00\ ;\-* #,##0.00\ ;* \-??\ ;@\ "/>
    <numFmt numFmtId="170" formatCode="0.00"/>
    <numFmt numFmtId="171" formatCode="&quot; R$&quot;* #,##0.00\ ;&quot;-R$&quot;* #,##0.00\ ;&quot; R$&quot;* \-#\ ;@\ "/>
    <numFmt numFmtId="172" formatCode="#,##0.00;[RED]\-#,##0.00"/>
    <numFmt numFmtId="173" formatCode="@"/>
    <numFmt numFmtId="174" formatCode="d/m/yyyy"/>
    <numFmt numFmtId="175" formatCode="[$R$-416]\ #,##0.00;[RED]\-[$R$-416]\ #,##0.00"/>
    <numFmt numFmtId="176" formatCode="dd/mm/yy;@"/>
    <numFmt numFmtId="177" formatCode="#"/>
    <numFmt numFmtId="178" formatCode="dd/mm/yy"/>
    <numFmt numFmtId="179" formatCode="0"/>
  </numFmts>
  <fonts count="78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name val="Arial"/>
      <family val="2"/>
      <charset val="1"/>
    </font>
    <font>
      <b val="true"/>
      <sz val="22"/>
      <color rgb="FF00000A"/>
      <name val="Arial"/>
      <family val="2"/>
      <charset val="1"/>
    </font>
    <font>
      <b val="true"/>
      <sz val="10"/>
      <color rgb="FF00000A"/>
      <name val="Arial"/>
      <family val="2"/>
      <charset val="1"/>
    </font>
    <font>
      <sz val="10"/>
      <color rgb="FF00000A"/>
      <name val="Arial"/>
      <family val="2"/>
      <charset val="1"/>
    </font>
    <font>
      <b val="true"/>
      <sz val="11"/>
      <color rgb="FF00000A"/>
      <name val="Arial"/>
      <family val="2"/>
      <charset val="1"/>
    </font>
    <font>
      <b val="true"/>
      <sz val="7"/>
      <color rgb="FF00000A"/>
      <name val="Arial"/>
      <family val="2"/>
      <charset val="1"/>
    </font>
    <font>
      <sz val="11"/>
      <color rgb="FF00000A"/>
      <name val="Arial"/>
      <family val="2"/>
      <charset val="1"/>
    </font>
    <font>
      <sz val="54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6"/>
      <color rgb="FF00000A"/>
      <name val="Arial"/>
      <family val="2"/>
      <charset val="1"/>
    </font>
    <font>
      <sz val="12"/>
      <name val="Arial"/>
      <family val="2"/>
      <charset val="1"/>
    </font>
    <font>
      <sz val="12"/>
      <color rgb="FF00000A"/>
      <name val="Arial"/>
      <family val="2"/>
      <charset val="1"/>
    </font>
    <font>
      <sz val="10"/>
      <name val="arial"/>
      <family val="2"/>
      <charset val="1"/>
    </font>
    <font>
      <sz val="7"/>
      <name val="arial"/>
      <family val="2"/>
      <charset val="1"/>
    </font>
    <font>
      <sz val="9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sz val="9"/>
      <color rgb="FF000000"/>
      <name val="Arial"/>
      <family val="2"/>
      <charset val="1"/>
    </font>
    <font>
      <b val="true"/>
      <sz val="9"/>
      <color rgb="FF000000"/>
      <name val="Arial"/>
      <family val="2"/>
      <charset val="1"/>
    </font>
    <font>
      <b val="true"/>
      <sz val="9"/>
      <name val="Arial"/>
      <family val="2"/>
      <charset val="1"/>
    </font>
    <font>
      <sz val="9"/>
      <name val="arial"/>
      <family val="2"/>
      <charset val="1"/>
    </font>
    <font>
      <sz val="11"/>
      <name val="arial"/>
      <family val="2"/>
      <charset val="1"/>
    </font>
    <font>
      <b val="true"/>
      <sz val="10"/>
      <name val="arial"/>
      <family val="2"/>
      <charset val="1"/>
    </font>
    <font>
      <sz val="13"/>
      <color rgb="FFFFFFFF"/>
      <name val="arial"/>
      <family val="2"/>
      <charset val="1"/>
    </font>
    <font>
      <sz val="13"/>
      <color rgb="FFC9211E"/>
      <name val="arial"/>
      <family val="2"/>
      <charset val="1"/>
    </font>
    <font>
      <b val="true"/>
      <sz val="13"/>
      <color rgb="FFC9211E"/>
      <name val="arial"/>
      <family val="2"/>
      <charset val="1"/>
    </font>
    <font>
      <sz val="12"/>
      <color rgb="FF0000FF"/>
      <name val="arial"/>
      <family val="2"/>
      <charset val="1"/>
    </font>
    <font>
      <sz val="10"/>
      <name val="Arial"/>
      <family val="2"/>
    </font>
    <font>
      <b val="true"/>
      <sz val="12"/>
      <color theme="1"/>
      <name val="Calibri"/>
      <family val="2"/>
      <charset val="1"/>
    </font>
    <font>
      <b val="true"/>
      <sz val="16"/>
      <color theme="1"/>
      <name val="Calibri"/>
      <family val="2"/>
      <charset val="1"/>
    </font>
    <font>
      <sz val="8"/>
      <color theme="1"/>
      <name val="Calibri"/>
      <family val="2"/>
      <charset val="1"/>
    </font>
    <font>
      <sz val="7"/>
      <color theme="1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2"/>
      <color theme="1"/>
      <name val="Calibri"/>
      <family val="2"/>
      <charset val="1"/>
    </font>
    <font>
      <b val="true"/>
      <sz val="10.5"/>
      <color theme="1"/>
      <name val="Calibri"/>
      <family val="2"/>
      <charset val="1"/>
    </font>
    <font>
      <sz val="10"/>
      <color theme="1"/>
      <name val="Calibri"/>
      <family val="2"/>
      <charset val="1"/>
    </font>
    <font>
      <sz val="9"/>
      <color theme="1"/>
      <name val="Calibri"/>
      <family val="2"/>
      <charset val="1"/>
    </font>
    <font>
      <b val="true"/>
      <sz val="8"/>
      <name val="Arial"/>
      <family val="2"/>
      <charset val="1"/>
    </font>
    <font>
      <sz val="7"/>
      <color theme="0" tint="-0.5"/>
      <name val="Calibri"/>
      <family val="2"/>
      <charset val="1"/>
    </font>
    <font>
      <b val="true"/>
      <sz val="10"/>
      <color theme="1"/>
      <name val="Arial"/>
      <family val="2"/>
      <charset val="1"/>
    </font>
    <font>
      <b val="true"/>
      <sz val="11.5"/>
      <name val="arial"/>
      <family val="2"/>
      <charset val="1"/>
    </font>
    <font>
      <b val="true"/>
      <sz val="12"/>
      <name val="arial"/>
      <family val="2"/>
      <charset val="1"/>
    </font>
    <font>
      <sz val="6"/>
      <color rgb="FFFFFFFF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b val="true"/>
      <sz val="9"/>
      <color rgb="FFFFFFFF"/>
      <name val="arial"/>
      <family val="2"/>
      <charset val="1"/>
    </font>
    <font>
      <sz val="6"/>
      <name val="arial"/>
      <family val="2"/>
      <charset val="1"/>
    </font>
    <font>
      <b val="true"/>
      <sz val="9"/>
      <name val="arial"/>
      <family val="2"/>
      <charset val="1"/>
    </font>
    <font>
      <b val="true"/>
      <sz val="9"/>
      <color theme="1"/>
      <name val="Calibri"/>
      <family val="2"/>
      <charset val="1"/>
    </font>
    <font>
      <sz val="6"/>
      <name val="Arial"/>
      <family val="2"/>
      <charset val="1"/>
    </font>
    <font>
      <sz val="10"/>
      <color rgb="FFFFFFFF"/>
      <name val="Arial"/>
      <family val="2"/>
      <charset val="1"/>
    </font>
    <font>
      <sz val="9.5"/>
      <name val="Arial"/>
      <family val="2"/>
      <charset val="1"/>
    </font>
    <font>
      <sz val="9"/>
      <color rgb="FF000000"/>
      <name val="Segoe UI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sz val="14"/>
      <color rgb="FFFFFFFF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0"/>
      <color theme="1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.5"/>
      <color rgb="FF000000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9.5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4"/>
      <color rgb="FFFFFFFF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b val="true"/>
      <sz val="10.5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color rgb="FF0000FF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rgb="FFB4C7DC"/>
        <bgColor rgb="FFCCCCCC"/>
      </patternFill>
    </fill>
    <fill>
      <patternFill patternType="solid">
        <fgColor rgb="FF808080"/>
        <bgColor rgb="FF767171"/>
      </patternFill>
    </fill>
    <fill>
      <patternFill patternType="solid">
        <fgColor rgb="FFFFFFFF"/>
        <bgColor rgb="FFF2F2F2"/>
      </patternFill>
    </fill>
    <fill>
      <patternFill patternType="solid">
        <fgColor rgb="FFCCCCCC"/>
        <bgColor rgb="FFB4C7DC"/>
      </patternFill>
    </fill>
    <fill>
      <patternFill patternType="solid">
        <fgColor theme="5" tint="0.5999"/>
        <bgColor rgb="FFB4C7DC"/>
      </patternFill>
    </fill>
    <fill>
      <patternFill patternType="solid">
        <fgColor rgb="FFEEEEEE"/>
        <bgColor rgb="FFF2F2F2"/>
      </patternFill>
    </fill>
    <fill>
      <patternFill patternType="solid">
        <fgColor rgb="FFFFD7D7"/>
        <bgColor rgb="FFE6E6E6"/>
      </patternFill>
    </fill>
    <fill>
      <patternFill patternType="solid">
        <fgColor theme="0" tint="-0.05"/>
        <bgColor rgb="FFEEEEEE"/>
      </patternFill>
    </fill>
    <fill>
      <patternFill patternType="solid">
        <fgColor rgb="FF666666"/>
        <bgColor rgb="FF767171"/>
      </patternFill>
    </fill>
    <fill>
      <patternFill patternType="solid">
        <fgColor rgb="FFDDDDDD"/>
        <bgColor rgb="FFE6E6E6"/>
      </patternFill>
    </fill>
    <fill>
      <patternFill patternType="solid">
        <fgColor rgb="FFB2B2B2"/>
        <bgColor rgb="FFB4C7DC"/>
      </patternFill>
    </fill>
    <fill>
      <patternFill patternType="solid">
        <fgColor rgb="FF767171"/>
        <bgColor rgb="FF666666"/>
      </patternFill>
    </fill>
    <fill>
      <patternFill patternType="solid">
        <fgColor theme="2" tint="-0.1"/>
        <bgColor rgb="FFEEEEEE"/>
      </patternFill>
    </fill>
  </fills>
  <borders count="28">
    <border diagonalUp="false" diagonalDown="false">
      <left/>
      <right/>
      <top/>
      <bottom/>
      <diagonal/>
    </border>
    <border diagonalUp="false" diagonalDown="false"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/>
      <bottom style="dashed"/>
      <diagonal/>
    </border>
    <border diagonalUp="false" diagonalDown="false">
      <left/>
      <right/>
      <top style="dashed"/>
      <bottom style="dashed"/>
      <diagonal/>
    </border>
    <border diagonalUp="false" diagonalDown="false">
      <left/>
      <right/>
      <top style="dashed"/>
      <bottom/>
      <diagonal/>
    </border>
    <border diagonalUp="false" diagonalDown="false">
      <left/>
      <right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hair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71" fontId="17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2" borderId="1" xfId="0" applyFont="fals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14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5" fillId="2" borderId="2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6" fillId="2" borderId="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20" fillId="3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6" fillId="4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1" fillId="5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5" borderId="4" xfId="0" applyFont="true" applyBorder="true" applyAlignment="true" applyProtection="true">
      <alignment horizontal="center" vertical="top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21" fillId="5" borderId="3" xfId="0" applyFont="true" applyBorder="true" applyAlignment="true" applyProtection="true">
      <alignment horizontal="center" vertical="top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left" vertical="top" textRotation="0" wrapText="false" indent="0" shrinkToFit="false"/>
      <protection locked="true" hidden="true"/>
    </xf>
    <xf numFmtId="165" fontId="23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center" vertical="top" textRotation="0" wrapText="false" indent="0" shrinkToFit="false"/>
      <protection locked="true" hidden="true"/>
    </xf>
    <xf numFmtId="165" fontId="19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5" fontId="19" fillId="0" borderId="0" xfId="0" applyFont="true" applyBorder="false" applyAlignment="true" applyProtection="true">
      <alignment horizontal="general" vertical="top" textRotation="0" wrapText="true" indent="0" shrinkToFit="false"/>
      <protection locked="true" hidden="true"/>
    </xf>
    <xf numFmtId="164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6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7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6" borderId="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7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6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7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0" borderId="9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4" fontId="19" fillId="7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7" fontId="21" fillId="0" borderId="12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7" fontId="21" fillId="7" borderId="9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8" fontId="19" fillId="4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7" borderId="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21" fillId="0" borderId="8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7" fontId="21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7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7" fontId="21" fillId="7" borderId="8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8" fontId="19" fillId="4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7" borderId="8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0" fillId="0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0" borderId="14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4" fontId="19" fillId="7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7" fontId="21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7" fontId="21" fillId="7" borderId="14" xfId="0" applyFont="true" applyBorder="true" applyAlignment="true" applyProtection="true">
      <alignment horizontal="general" vertical="bottom" textRotation="0" wrapText="false" indent="0" shrinkToFit="false"/>
      <protection locked="false" hidden="true"/>
    </xf>
    <xf numFmtId="168" fontId="19" fillId="4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7" borderId="1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6" fontId="17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7" fillId="3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3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7" fillId="7" borderId="0" xfId="0" applyFont="true" applyBorder="false" applyAlignment="true" applyProtection="true">
      <alignment horizontal="right" vertical="bottom" textRotation="0" wrapText="true" indent="0" shrinkToFit="false"/>
      <protection locked="false" hidden="false"/>
    </xf>
    <xf numFmtId="164" fontId="1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7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9" fontId="0" fillId="0" borderId="0" xfId="15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7" fontId="17" fillId="0" borderId="0" xfId="0" applyFont="true" applyBorder="false" applyAlignment="true" applyProtection="true">
      <alignment horizontal="right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8" fillId="8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7" fillId="7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17" fillId="7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7" fontId="1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3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33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0" borderId="8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35" fillId="9" borderId="13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6" fontId="36" fillId="9" borderId="1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35" fillId="0" borderId="13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37" fillId="0" borderId="1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8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1" fontId="32" fillId="0" borderId="13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36" fillId="0" borderId="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39" fillId="0" borderId="0" xfId="17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1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4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73" fontId="32" fillId="0" borderId="0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3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37" fillId="0" borderId="1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0" fillId="0" borderId="13" xfId="0" applyFont="fals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justify" vertical="center" textRotation="0" wrapText="true" indent="0" shrinkToFit="false"/>
      <protection locked="true" hidden="false"/>
    </xf>
    <xf numFmtId="164" fontId="0" fillId="0" borderId="10" xfId="0" applyFont="fals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37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3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37" fillId="9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7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37" fillId="9" borderId="18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1" fontId="32" fillId="9" borderId="18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3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8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35" fillId="0" borderId="13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35" fillId="0" borderId="1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34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0" fillId="0" borderId="1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4" fillId="0" borderId="1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6" fontId="32" fillId="9" borderId="1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37" fillId="0" borderId="1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73" fontId="4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1" fontId="37" fillId="9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2" fillId="9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4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45" fillId="4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45" fillId="4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6" fontId="17" fillId="9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6" fontId="17" fillId="9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7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6" fillId="1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7" fillId="10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1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1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9" fillId="10" borderId="22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0" fillId="0" borderId="2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9" fillId="9" borderId="24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0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9" fillId="4" borderId="2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19" fillId="5" borderId="4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2" fontId="23" fillId="5" borderId="4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5" fontId="40" fillId="4" borderId="24" xfId="0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5" fontId="40" fillId="4" borderId="2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51" fillId="9" borderId="2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5" fontId="19" fillId="9" borderId="2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5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2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1" fillId="11" borderId="22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6" fontId="5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1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9" fillId="10" borderId="4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7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1" fillId="9" borderId="22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0" fillId="5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7" fillId="5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1" fillId="9" borderId="24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19" fillId="0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9" fillId="4" borderId="2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0" fillId="0" borderId="2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0" fillId="0" borderId="2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5" borderId="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5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7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5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9" fillId="0" borderId="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51" fillId="9" borderId="5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51" fillId="12" borderId="22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2" fillId="0" borderId="1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5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9" fillId="4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5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5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9" fillId="1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9" fillId="13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59" fillId="13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3" fontId="2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2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1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7" fontId="62" fillId="11" borderId="22" xfId="17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57" fillId="11" borderId="22" xfId="17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1" fontId="5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5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7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7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7" fillId="0" borderId="5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76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7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0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7" fontId="19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6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8" fillId="13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69" fillId="1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8" fillId="13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68" fillId="13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0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1" shrinkToFit="false"/>
      <protection locked="true" hidden="false"/>
    </xf>
    <xf numFmtId="164" fontId="71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3" fontId="7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67" fillId="0" borderId="2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true"/>
    </xf>
    <xf numFmtId="165" fontId="0" fillId="11" borderId="22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6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12" fillId="11" borderId="22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8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6" fontId="57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72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7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7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74" fillId="0" borderId="0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7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7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7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7" fontId="73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7" fontId="7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6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5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19" fillId="4" borderId="24" xfId="0" applyFont="true" applyBorder="true" applyAlignment="true" applyProtection="true">
      <alignment horizontal="right" vertical="bottom" textRotation="0" wrapText="true" indent="0" shrinkToFit="false"/>
      <protection locked="true" hidden="true"/>
    </xf>
    <xf numFmtId="164" fontId="0" fillId="9" borderId="22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2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9" fontId="5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2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9" fillId="9" borderId="22" xfId="0" applyFont="true" applyBorder="true" applyAlignment="true" applyProtection="true">
      <alignment horizontal="right" vertical="bottom" textRotation="0" wrapText="true" indent="0" shrinkToFit="false"/>
      <protection locked="false" hidden="false"/>
    </xf>
    <xf numFmtId="176" fontId="19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19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5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19" fillId="0" borderId="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73" fillId="0" borderId="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73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74" fillId="0" borderId="5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73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4" fillId="0" borderId="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74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74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9" fillId="0" borderId="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73" fillId="0" borderId="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5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1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4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5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9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14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7" fillId="1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7" fillId="5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5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9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767171"/>
      <rgbColor rgb="FF800080"/>
      <rgbColor rgb="FF008080"/>
      <rgbColor rgb="FFCCCCCC"/>
      <rgbColor rgb="FF808080"/>
      <rgbColor rgb="FF9999FF"/>
      <rgbColor rgb="FF993366"/>
      <rgbColor rgb="FFF2F2F2"/>
      <rgbColor rgb="FFEEEEEE"/>
      <rgbColor rgb="FF660066"/>
      <rgbColor rgb="FFFF8080"/>
      <rgbColor rgb="FF0066CC"/>
      <rgbColor rgb="FFB4C7D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6E6"/>
      <rgbColor rgb="FFDDDDDD"/>
      <rgbColor rgb="FFFFFF99"/>
      <rgbColor rgb="FF78CCFD"/>
      <rgbColor rgb="FFFF99CC"/>
      <rgbColor rgb="FFCC99FF"/>
      <rgbColor rgb="FFFFD7D7"/>
      <rgbColor rgb="FF3366FF"/>
      <rgbColor rgb="FF33CCCC"/>
      <rgbColor rgb="FF99CC00"/>
      <rgbColor rgb="FFFFCC00"/>
      <rgbColor rgb="FFFF9900"/>
      <rgbColor rgb="FFFF6600"/>
      <rgbColor rgb="FF666666"/>
      <rgbColor rgb="FFB2B2B2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worksheet" Target="worksheets/sheet47.xml"/><Relationship Id="rId50" Type="http://schemas.openxmlformats.org/officeDocument/2006/relationships/worksheet" Target="worksheets/sheet48.xml"/><Relationship Id="rId5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4.pn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png"/><Relationship Id="rId3" Type="http://schemas.openxmlformats.org/officeDocument/2006/relationships/image" Target="../media/image8.png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7.png"/><Relationship Id="rId3" Type="http://schemas.openxmlformats.org/officeDocument/2006/relationships/image" Target="../media/image10.pn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351360</xdr:colOff>
      <xdr:row>1</xdr:row>
      <xdr:rowOff>31680</xdr:rowOff>
    </xdr:from>
    <xdr:to>
      <xdr:col>3</xdr:col>
      <xdr:colOff>18360</xdr:colOff>
      <xdr:row>5</xdr:row>
      <xdr:rowOff>276840</xdr:rowOff>
    </xdr:to>
    <xdr:pic>
      <xdr:nvPicPr>
        <xdr:cNvPr id="0" name="Imagem 2" descr=""/>
        <xdr:cNvPicPr/>
      </xdr:nvPicPr>
      <xdr:blipFill>
        <a:blip r:embed="rId1"/>
        <a:stretch/>
      </xdr:blipFill>
      <xdr:spPr>
        <a:xfrm>
          <a:off x="1136880" y="212760"/>
          <a:ext cx="1238040" cy="1026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12" name="Imagem 24" descr=""/>
        <xdr:cNvPicPr/>
      </xdr:nvPicPr>
      <xdr:blipFill>
        <a:blip r:embed="rId1"/>
        <a:stretch/>
      </xdr:blipFill>
      <xdr:spPr>
        <a:xfrm>
          <a:off x="560592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2078280</xdr:colOff>
      <xdr:row>0</xdr:row>
      <xdr:rowOff>9360</xdr:rowOff>
    </xdr:from>
    <xdr:to>
      <xdr:col>6</xdr:col>
      <xdr:colOff>761760</xdr:colOff>
      <xdr:row>3</xdr:row>
      <xdr:rowOff>103320</xdr:rowOff>
    </xdr:to>
    <xdr:pic>
      <xdr:nvPicPr>
        <xdr:cNvPr id="13" name="Imagem 27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2078280</xdr:colOff>
      <xdr:row>0</xdr:row>
      <xdr:rowOff>9360</xdr:rowOff>
    </xdr:from>
    <xdr:to>
      <xdr:col>6</xdr:col>
      <xdr:colOff>761760</xdr:colOff>
      <xdr:row>3</xdr:row>
      <xdr:rowOff>103320</xdr:rowOff>
    </xdr:to>
    <xdr:pic>
      <xdr:nvPicPr>
        <xdr:cNvPr id="14" name="Imagem 28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2078280</xdr:colOff>
      <xdr:row>0</xdr:row>
      <xdr:rowOff>9360</xdr:rowOff>
    </xdr:from>
    <xdr:to>
      <xdr:col>6</xdr:col>
      <xdr:colOff>761760</xdr:colOff>
      <xdr:row>3</xdr:row>
      <xdr:rowOff>103320</xdr:rowOff>
    </xdr:to>
    <xdr:pic>
      <xdr:nvPicPr>
        <xdr:cNvPr id="15" name="Imagem 29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16" name="Imagem 30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17" name="Imagem 31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18" name="Figura 2_ 1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</xdr:row>
      <xdr:rowOff>165240</xdr:rowOff>
    </xdr:from>
    <xdr:to>
      <xdr:col>2</xdr:col>
      <xdr:colOff>1734120</xdr:colOff>
      <xdr:row>10</xdr:row>
      <xdr:rowOff>397080</xdr:rowOff>
    </xdr:to>
    <xdr:pic>
      <xdr:nvPicPr>
        <xdr:cNvPr id="19" name="Figura 3" descr=""/>
        <xdr:cNvPicPr/>
      </xdr:nvPicPr>
      <xdr:blipFill>
        <a:blip r:embed="rId2"/>
        <a:stretch/>
      </xdr:blipFill>
      <xdr:spPr>
        <a:xfrm>
          <a:off x="0" y="812160"/>
          <a:ext cx="298260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103320</xdr:colOff>
      <xdr:row>0</xdr:row>
      <xdr:rowOff>7920</xdr:rowOff>
    </xdr:from>
    <xdr:to>
      <xdr:col>5</xdr:col>
      <xdr:colOff>853200</xdr:colOff>
      <xdr:row>3</xdr:row>
      <xdr:rowOff>70200</xdr:rowOff>
    </xdr:to>
    <xdr:pic>
      <xdr:nvPicPr>
        <xdr:cNvPr id="20" name="Imagem 7" descr=""/>
        <xdr:cNvPicPr/>
      </xdr:nvPicPr>
      <xdr:blipFill>
        <a:blip r:embed="rId3"/>
        <a:stretch/>
      </xdr:blipFill>
      <xdr:spPr>
        <a:xfrm>
          <a:off x="5781960" y="7920"/>
          <a:ext cx="749880" cy="633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21" name="Figura 2_1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22" name="Figura 5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187200</xdr:colOff>
      <xdr:row>0</xdr:row>
      <xdr:rowOff>7920</xdr:rowOff>
    </xdr:from>
    <xdr:to>
      <xdr:col>5</xdr:col>
      <xdr:colOff>753120</xdr:colOff>
      <xdr:row>2</xdr:row>
      <xdr:rowOff>151920</xdr:rowOff>
    </xdr:to>
    <xdr:pic>
      <xdr:nvPicPr>
        <xdr:cNvPr id="23" name="Imagem 5" descr=""/>
        <xdr:cNvPicPr/>
      </xdr:nvPicPr>
      <xdr:blipFill>
        <a:blip r:embed="rId3"/>
        <a:stretch/>
      </xdr:blipFill>
      <xdr:spPr>
        <a:xfrm>
          <a:off x="5865840" y="7920"/>
          <a:ext cx="565920" cy="494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24" name="Figura 2_ 2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25" name="Figura 1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151200</xdr:colOff>
      <xdr:row>0</xdr:row>
      <xdr:rowOff>7920</xdr:rowOff>
    </xdr:from>
    <xdr:to>
      <xdr:col>5</xdr:col>
      <xdr:colOff>839520</xdr:colOff>
      <xdr:row>3</xdr:row>
      <xdr:rowOff>38520</xdr:rowOff>
    </xdr:to>
    <xdr:pic>
      <xdr:nvPicPr>
        <xdr:cNvPr id="26" name="Imagem 1" descr=""/>
        <xdr:cNvPicPr/>
      </xdr:nvPicPr>
      <xdr:blipFill>
        <a:blip r:embed="rId3"/>
        <a:stretch/>
      </xdr:blipFill>
      <xdr:spPr>
        <a:xfrm>
          <a:off x="5829840" y="7920"/>
          <a:ext cx="688320" cy="601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27" name="Figura 2_ 3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28" name="Figura 4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29" name="Imagem 8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7920</xdr:rowOff>
    </xdr:from>
    <xdr:to>
      <xdr:col>1</xdr:col>
      <xdr:colOff>346680</xdr:colOff>
      <xdr:row>3</xdr:row>
      <xdr:rowOff>50760</xdr:rowOff>
    </xdr:to>
    <xdr:sp>
      <xdr:nvSpPr>
        <xdr:cNvPr id="1" name="Retângulo 1"/>
        <xdr:cNvSpPr/>
      </xdr:nvSpPr>
      <xdr:spPr>
        <a:xfrm>
          <a:off x="0" y="7920"/>
          <a:ext cx="608400" cy="52848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5</xdr:col>
      <xdr:colOff>1013760</xdr:colOff>
      <xdr:row>1</xdr:row>
      <xdr:rowOff>23760</xdr:rowOff>
    </xdr:from>
    <xdr:to>
      <xdr:col>5</xdr:col>
      <xdr:colOff>1171440</xdr:colOff>
      <xdr:row>1</xdr:row>
      <xdr:rowOff>124560</xdr:rowOff>
    </xdr:to>
    <xdr:pic>
      <xdr:nvPicPr>
        <xdr:cNvPr id="2" name="Figura 2_0" descr=""/>
        <xdr:cNvPicPr/>
      </xdr:nvPicPr>
      <xdr:blipFill>
        <a:blip r:embed="rId1"/>
        <a:stretch/>
      </xdr:blipFill>
      <xdr:spPr>
        <a:xfrm>
          <a:off x="4843440" y="185760"/>
          <a:ext cx="157680" cy="10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0</xdr:row>
      <xdr:rowOff>7920</xdr:rowOff>
    </xdr:from>
    <xdr:to>
      <xdr:col>1</xdr:col>
      <xdr:colOff>329040</xdr:colOff>
      <xdr:row>3</xdr:row>
      <xdr:rowOff>29160</xdr:rowOff>
    </xdr:to>
    <xdr:pic>
      <xdr:nvPicPr>
        <xdr:cNvPr id="3" name="Imagem 3" descr=""/>
        <xdr:cNvPicPr/>
      </xdr:nvPicPr>
      <xdr:blipFill>
        <a:blip r:embed="rId2"/>
        <a:stretch/>
      </xdr:blipFill>
      <xdr:spPr>
        <a:xfrm>
          <a:off x="7920" y="7920"/>
          <a:ext cx="582840" cy="506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30" name="Figura 2_ 4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31" name="Figura 6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32" name="Imagem 9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33" name="Figura 2_ 5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34" name="Figura 7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35" name="Imagem 12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36" name="Figura 2_ 6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37" name="Figura 8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38" name="Imagem 13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39" name="Figura 2_ 7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40" name="Figura 9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187200</xdr:colOff>
      <xdr:row>0</xdr:row>
      <xdr:rowOff>7920</xdr:rowOff>
    </xdr:from>
    <xdr:to>
      <xdr:col>5</xdr:col>
      <xdr:colOff>797040</xdr:colOff>
      <xdr:row>2</xdr:row>
      <xdr:rowOff>190440</xdr:rowOff>
    </xdr:to>
    <xdr:pic>
      <xdr:nvPicPr>
        <xdr:cNvPr id="41" name="Imagem 14" descr=""/>
        <xdr:cNvPicPr/>
      </xdr:nvPicPr>
      <xdr:blipFill>
        <a:blip r:embed="rId3"/>
        <a:stretch/>
      </xdr:blipFill>
      <xdr:spPr>
        <a:xfrm>
          <a:off x="5865840" y="7920"/>
          <a:ext cx="609840" cy="533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42" name="Figura 2_ 8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43" name="Figura 10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151200</xdr:colOff>
      <xdr:row>0</xdr:row>
      <xdr:rowOff>7920</xdr:rowOff>
    </xdr:from>
    <xdr:to>
      <xdr:col>5</xdr:col>
      <xdr:colOff>794160</xdr:colOff>
      <xdr:row>2</xdr:row>
      <xdr:rowOff>219240</xdr:rowOff>
    </xdr:to>
    <xdr:pic>
      <xdr:nvPicPr>
        <xdr:cNvPr id="44" name="Imagem 15" descr=""/>
        <xdr:cNvPicPr/>
      </xdr:nvPicPr>
      <xdr:blipFill>
        <a:blip r:embed="rId3"/>
        <a:stretch/>
      </xdr:blipFill>
      <xdr:spPr>
        <a:xfrm>
          <a:off x="5829840" y="7920"/>
          <a:ext cx="642960" cy="561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45" name="Figura 2_ 9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46" name="Figura 11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47" name="Imagem 16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48" name="Figura 2_ 10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49" name="Figura 12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50" name="Imagem 17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1</xdr:row>
      <xdr:rowOff>161640</xdr:rowOff>
    </xdr:to>
    <xdr:pic>
      <xdr:nvPicPr>
        <xdr:cNvPr id="51" name="Figura 2_ 11" descr=""/>
        <xdr:cNvPicPr/>
      </xdr:nvPicPr>
      <xdr:blipFill>
        <a:blip r:embed="rId1"/>
        <a:stretch/>
      </xdr:blipFill>
      <xdr:spPr>
        <a:xfrm>
          <a:off x="4910760" y="158760"/>
          <a:ext cx="192240" cy="17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365040</xdr:rowOff>
    </xdr:to>
    <xdr:pic>
      <xdr:nvPicPr>
        <xdr:cNvPr id="52" name="Figura 13" descr=""/>
        <xdr:cNvPicPr/>
      </xdr:nvPicPr>
      <xdr:blipFill>
        <a:blip r:embed="rId2"/>
        <a:stretch/>
      </xdr:blipFill>
      <xdr:spPr>
        <a:xfrm>
          <a:off x="23760" y="780120"/>
          <a:ext cx="3139560" cy="14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829080</xdr:colOff>
      <xdr:row>4</xdr:row>
      <xdr:rowOff>16560</xdr:rowOff>
    </xdr:to>
    <xdr:pic>
      <xdr:nvPicPr>
        <xdr:cNvPr id="53" name="Imagem 18" descr=""/>
        <xdr:cNvPicPr/>
      </xdr:nvPicPr>
      <xdr:blipFill>
        <a:blip r:embed="rId3"/>
        <a:stretch/>
      </xdr:blipFill>
      <xdr:spPr>
        <a:xfrm>
          <a:off x="5757840" y="7920"/>
          <a:ext cx="7498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52200</xdr:colOff>
      <xdr:row>0</xdr:row>
      <xdr:rowOff>194760</xdr:rowOff>
    </xdr:from>
    <xdr:to>
      <xdr:col>4</xdr:col>
      <xdr:colOff>200160</xdr:colOff>
      <xdr:row>1</xdr:row>
      <xdr:rowOff>122400</xdr:rowOff>
    </xdr:to>
    <xdr:pic>
      <xdr:nvPicPr>
        <xdr:cNvPr id="54" name="Figura 14" descr=""/>
        <xdr:cNvPicPr/>
      </xdr:nvPicPr>
      <xdr:blipFill>
        <a:blip r:embed="rId1"/>
        <a:stretch/>
      </xdr:blipFill>
      <xdr:spPr>
        <a:xfrm>
          <a:off x="4593600" y="1947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55" name="Figura 5_ 2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180360</xdr:colOff>
      <xdr:row>0</xdr:row>
      <xdr:rowOff>39600</xdr:rowOff>
    </xdr:from>
    <xdr:to>
      <xdr:col>5</xdr:col>
      <xdr:colOff>961200</xdr:colOff>
      <xdr:row>3</xdr:row>
      <xdr:rowOff>109800</xdr:rowOff>
    </xdr:to>
    <xdr:pic>
      <xdr:nvPicPr>
        <xdr:cNvPr id="56" name="Imagem 20" descr=""/>
        <xdr:cNvPicPr/>
      </xdr:nvPicPr>
      <xdr:blipFill>
        <a:blip r:embed="rId3"/>
        <a:stretch/>
      </xdr:blipFill>
      <xdr:spPr>
        <a:xfrm>
          <a:off x="5346000" y="39600"/>
          <a:ext cx="780840" cy="686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53280</xdr:colOff>
      <xdr:row>0</xdr:row>
      <xdr:rowOff>208440</xdr:rowOff>
    </xdr:from>
    <xdr:to>
      <xdr:col>4</xdr:col>
      <xdr:colOff>201240</xdr:colOff>
      <xdr:row>1</xdr:row>
      <xdr:rowOff>136080</xdr:rowOff>
    </xdr:to>
    <xdr:pic>
      <xdr:nvPicPr>
        <xdr:cNvPr id="57" name="Figura 2" descr=""/>
        <xdr:cNvPicPr/>
      </xdr:nvPicPr>
      <xdr:blipFill>
        <a:blip r:embed="rId1"/>
        <a:stretch/>
      </xdr:blipFill>
      <xdr:spPr>
        <a:xfrm>
          <a:off x="4594680" y="20844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58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59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36000</xdr:colOff>
      <xdr:row>0</xdr:row>
      <xdr:rowOff>44280</xdr:rowOff>
    </xdr:from>
    <xdr:to>
      <xdr:col>1</xdr:col>
      <xdr:colOff>356760</xdr:colOff>
      <xdr:row>4</xdr:row>
      <xdr:rowOff>114840</xdr:rowOff>
    </xdr:to>
    <xdr:pic>
      <xdr:nvPicPr>
        <xdr:cNvPr id="4" name="Imagem 10" descr="Logotipo&#10;&#10;Descrição gerada automaticamente"/>
        <xdr:cNvPicPr/>
      </xdr:nvPicPr>
      <xdr:blipFill>
        <a:blip r:embed="rId1"/>
        <a:srcRect l="13665" t="13320" r="37526" b="7753"/>
        <a:stretch/>
      </xdr:blipFill>
      <xdr:spPr>
        <a:xfrm>
          <a:off x="36000" y="44280"/>
          <a:ext cx="1015560" cy="83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18000</xdr:colOff>
      <xdr:row>27</xdr:row>
      <xdr:rowOff>45360</xdr:rowOff>
    </xdr:from>
    <xdr:to>
      <xdr:col>1</xdr:col>
      <xdr:colOff>233640</xdr:colOff>
      <xdr:row>31</xdr:row>
      <xdr:rowOff>69480</xdr:rowOff>
    </xdr:to>
    <xdr:pic>
      <xdr:nvPicPr>
        <xdr:cNvPr id="5" name="Imagem 11" descr="Logotipo&#10;&#10;Descrição gerada automaticamente"/>
        <xdr:cNvPicPr/>
      </xdr:nvPicPr>
      <xdr:blipFill>
        <a:blip r:embed="rId2"/>
        <a:srcRect l="13665" t="13320" r="37526" b="7753"/>
        <a:stretch/>
      </xdr:blipFill>
      <xdr:spPr>
        <a:xfrm>
          <a:off x="18000" y="5091120"/>
          <a:ext cx="910440" cy="788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437400</xdr:colOff>
      <xdr:row>0</xdr:row>
      <xdr:rowOff>36360</xdr:rowOff>
    </xdr:from>
    <xdr:to>
      <xdr:col>4</xdr:col>
      <xdr:colOff>585360</xdr:colOff>
      <xdr:row>0</xdr:row>
      <xdr:rowOff>184320</xdr:rowOff>
    </xdr:to>
    <xdr:pic>
      <xdr:nvPicPr>
        <xdr:cNvPr id="60" name="Figura 2" descr=""/>
        <xdr:cNvPicPr/>
      </xdr:nvPicPr>
      <xdr:blipFill>
        <a:blip r:embed="rId1"/>
        <a:stretch/>
      </xdr:blipFill>
      <xdr:spPr>
        <a:xfrm>
          <a:off x="4978800" y="36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61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62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257400</xdr:colOff>
      <xdr:row>0</xdr:row>
      <xdr:rowOff>180360</xdr:rowOff>
    </xdr:from>
    <xdr:to>
      <xdr:col>4</xdr:col>
      <xdr:colOff>405360</xdr:colOff>
      <xdr:row>1</xdr:row>
      <xdr:rowOff>108000</xdr:rowOff>
    </xdr:to>
    <xdr:pic>
      <xdr:nvPicPr>
        <xdr:cNvPr id="63" name="Figura 2" descr=""/>
        <xdr:cNvPicPr/>
      </xdr:nvPicPr>
      <xdr:blipFill>
        <a:blip r:embed="rId1"/>
        <a:stretch/>
      </xdr:blipFill>
      <xdr:spPr>
        <a:xfrm>
          <a:off x="4798800" y="180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64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65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851040</xdr:colOff>
      <xdr:row>0</xdr:row>
      <xdr:rowOff>201600</xdr:rowOff>
    </xdr:from>
    <xdr:to>
      <xdr:col>4</xdr:col>
      <xdr:colOff>142920</xdr:colOff>
      <xdr:row>1</xdr:row>
      <xdr:rowOff>129240</xdr:rowOff>
    </xdr:to>
    <xdr:pic>
      <xdr:nvPicPr>
        <xdr:cNvPr id="66" name="Figura 2" descr=""/>
        <xdr:cNvPicPr/>
      </xdr:nvPicPr>
      <xdr:blipFill>
        <a:blip r:embed="rId1"/>
        <a:stretch/>
      </xdr:blipFill>
      <xdr:spPr>
        <a:xfrm>
          <a:off x="4536000" y="201600"/>
          <a:ext cx="14832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67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68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5400</xdr:colOff>
      <xdr:row>0</xdr:row>
      <xdr:rowOff>216360</xdr:rowOff>
    </xdr:from>
    <xdr:to>
      <xdr:col>4</xdr:col>
      <xdr:colOff>153360</xdr:colOff>
      <xdr:row>1</xdr:row>
      <xdr:rowOff>144000</xdr:rowOff>
    </xdr:to>
    <xdr:pic>
      <xdr:nvPicPr>
        <xdr:cNvPr id="69" name="Figura 2" descr=""/>
        <xdr:cNvPicPr/>
      </xdr:nvPicPr>
      <xdr:blipFill>
        <a:blip r:embed="rId1"/>
        <a:stretch/>
      </xdr:blipFill>
      <xdr:spPr>
        <a:xfrm>
          <a:off x="4546800" y="216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70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71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0</xdr:row>
      <xdr:rowOff>180360</xdr:rowOff>
    </xdr:from>
    <xdr:to>
      <xdr:col>4</xdr:col>
      <xdr:colOff>297360</xdr:colOff>
      <xdr:row>1</xdr:row>
      <xdr:rowOff>108000</xdr:rowOff>
    </xdr:to>
    <xdr:pic>
      <xdr:nvPicPr>
        <xdr:cNvPr id="72" name="Figura 2" descr=""/>
        <xdr:cNvPicPr/>
      </xdr:nvPicPr>
      <xdr:blipFill>
        <a:blip r:embed="rId1"/>
        <a:stretch/>
      </xdr:blipFill>
      <xdr:spPr>
        <a:xfrm>
          <a:off x="4690800" y="180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73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74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0</xdr:row>
      <xdr:rowOff>180360</xdr:rowOff>
    </xdr:from>
    <xdr:to>
      <xdr:col>4</xdr:col>
      <xdr:colOff>297360</xdr:colOff>
      <xdr:row>1</xdr:row>
      <xdr:rowOff>108000</xdr:rowOff>
    </xdr:to>
    <xdr:pic>
      <xdr:nvPicPr>
        <xdr:cNvPr id="75" name="Figura 2" descr=""/>
        <xdr:cNvPicPr/>
      </xdr:nvPicPr>
      <xdr:blipFill>
        <a:blip r:embed="rId1"/>
        <a:stretch/>
      </xdr:blipFill>
      <xdr:spPr>
        <a:xfrm>
          <a:off x="4690800" y="180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76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77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297360</xdr:colOff>
      <xdr:row>2</xdr:row>
      <xdr:rowOff>4680</xdr:rowOff>
    </xdr:to>
    <xdr:pic>
      <xdr:nvPicPr>
        <xdr:cNvPr id="78" name="Figura 2" descr=""/>
        <xdr:cNvPicPr/>
      </xdr:nvPicPr>
      <xdr:blipFill>
        <a:blip r:embed="rId1"/>
        <a:stretch/>
      </xdr:blipFill>
      <xdr:spPr>
        <a:xfrm>
          <a:off x="4690800" y="252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79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80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22320</xdr:colOff>
      <xdr:row>0</xdr:row>
      <xdr:rowOff>203400</xdr:rowOff>
    </xdr:from>
    <xdr:to>
      <xdr:col>4</xdr:col>
      <xdr:colOff>227520</xdr:colOff>
      <xdr:row>1</xdr:row>
      <xdr:rowOff>169560</xdr:rowOff>
    </xdr:to>
    <xdr:pic>
      <xdr:nvPicPr>
        <xdr:cNvPr id="81" name="Figura 2" descr=""/>
        <xdr:cNvPicPr/>
      </xdr:nvPicPr>
      <xdr:blipFill>
        <a:blip r:embed="rId1"/>
        <a:stretch/>
      </xdr:blipFill>
      <xdr:spPr>
        <a:xfrm>
          <a:off x="4563720" y="203400"/>
          <a:ext cx="205200" cy="18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82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83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0</xdr:row>
      <xdr:rowOff>180360</xdr:rowOff>
    </xdr:from>
    <xdr:to>
      <xdr:col>4</xdr:col>
      <xdr:colOff>297360</xdr:colOff>
      <xdr:row>1</xdr:row>
      <xdr:rowOff>108000</xdr:rowOff>
    </xdr:to>
    <xdr:pic>
      <xdr:nvPicPr>
        <xdr:cNvPr id="84" name="Figura 2" descr=""/>
        <xdr:cNvPicPr/>
      </xdr:nvPicPr>
      <xdr:blipFill>
        <a:blip r:embed="rId1"/>
        <a:stretch/>
      </xdr:blipFill>
      <xdr:spPr>
        <a:xfrm>
          <a:off x="4690800" y="180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85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86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3240</xdr:rowOff>
    </xdr:from>
    <xdr:to>
      <xdr:col>4</xdr:col>
      <xdr:colOff>297360</xdr:colOff>
      <xdr:row>1</xdr:row>
      <xdr:rowOff>108000</xdr:rowOff>
    </xdr:to>
    <xdr:pic>
      <xdr:nvPicPr>
        <xdr:cNvPr id="87" name="Figura 2" descr=""/>
        <xdr:cNvPicPr/>
      </xdr:nvPicPr>
      <xdr:blipFill>
        <a:blip r:embed="rId1"/>
        <a:stretch/>
      </xdr:blipFill>
      <xdr:spPr>
        <a:xfrm>
          <a:off x="4690800" y="223560"/>
          <a:ext cx="147960" cy="10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88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89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6" name="Imagem 21" descr=""/>
        <xdr:cNvPicPr/>
      </xdr:nvPicPr>
      <xdr:blipFill>
        <a:blip r:embed="rId1"/>
        <a:stretch/>
      </xdr:blipFill>
      <xdr:spPr>
        <a:xfrm>
          <a:off x="560592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90" name="Imagem 19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370440</xdr:colOff>
      <xdr:row>2</xdr:row>
      <xdr:rowOff>33840</xdr:rowOff>
    </xdr:to>
    <xdr:pic>
      <xdr:nvPicPr>
        <xdr:cNvPr id="91" name="Figura 2_1" descr=""/>
        <xdr:cNvPicPr/>
      </xdr:nvPicPr>
      <xdr:blipFill>
        <a:blip r:embed="rId1"/>
        <a:stretch/>
      </xdr:blipFill>
      <xdr:spPr>
        <a:xfrm>
          <a:off x="4910760" y="158760"/>
          <a:ext cx="192240" cy="225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1914840</xdr:colOff>
      <xdr:row>10</xdr:row>
      <xdr:rowOff>174600</xdr:rowOff>
    </xdr:to>
    <xdr:pic>
      <xdr:nvPicPr>
        <xdr:cNvPr id="92" name="Figura 5" descr=""/>
        <xdr:cNvPicPr/>
      </xdr:nvPicPr>
      <xdr:blipFill>
        <a:blip r:embed="rId2"/>
        <a:stretch/>
      </xdr:blipFill>
      <xdr:spPr>
        <a:xfrm>
          <a:off x="23760" y="780120"/>
          <a:ext cx="3139560" cy="1270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223200</xdr:colOff>
      <xdr:row>0</xdr:row>
      <xdr:rowOff>7920</xdr:rowOff>
    </xdr:from>
    <xdr:to>
      <xdr:col>5</xdr:col>
      <xdr:colOff>756000</xdr:colOff>
      <xdr:row>2</xdr:row>
      <xdr:rowOff>160200</xdr:rowOff>
    </xdr:to>
    <xdr:pic>
      <xdr:nvPicPr>
        <xdr:cNvPr id="93" name="Imagem 5" descr=""/>
        <xdr:cNvPicPr/>
      </xdr:nvPicPr>
      <xdr:blipFill>
        <a:blip r:embed="rId3"/>
        <a:stretch/>
      </xdr:blipFill>
      <xdr:spPr>
        <a:xfrm>
          <a:off x="5901840" y="7920"/>
          <a:ext cx="532800" cy="502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113400</xdr:colOff>
      <xdr:row>0</xdr:row>
      <xdr:rowOff>216360</xdr:rowOff>
    </xdr:from>
    <xdr:to>
      <xdr:col>4</xdr:col>
      <xdr:colOff>261360</xdr:colOff>
      <xdr:row>1</xdr:row>
      <xdr:rowOff>144000</xdr:rowOff>
    </xdr:to>
    <xdr:pic>
      <xdr:nvPicPr>
        <xdr:cNvPr id="94" name="Figura 2" descr=""/>
        <xdr:cNvPicPr/>
      </xdr:nvPicPr>
      <xdr:blipFill>
        <a:blip r:embed="rId1"/>
        <a:stretch/>
      </xdr:blipFill>
      <xdr:spPr>
        <a:xfrm>
          <a:off x="4654800" y="216360"/>
          <a:ext cx="147960" cy="1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2130840</xdr:colOff>
      <xdr:row>8</xdr:row>
      <xdr:rowOff>538560</xdr:rowOff>
    </xdr:to>
    <xdr:pic>
      <xdr:nvPicPr>
        <xdr:cNvPr id="95" name="Figura 5_0" descr=""/>
        <xdr:cNvPicPr/>
      </xdr:nvPicPr>
      <xdr:blipFill>
        <a:blip r:embed="rId2"/>
        <a:stretch/>
      </xdr:blipFill>
      <xdr:spPr>
        <a:xfrm>
          <a:off x="39600" y="727200"/>
          <a:ext cx="3117960" cy="131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881640</xdr:colOff>
      <xdr:row>3</xdr:row>
      <xdr:rowOff>39960</xdr:rowOff>
    </xdr:to>
    <xdr:pic>
      <xdr:nvPicPr>
        <xdr:cNvPr id="96" name="Imagem 3" descr=""/>
        <xdr:cNvPicPr/>
      </xdr:nvPicPr>
      <xdr:blipFill>
        <a:blip r:embed="rId3"/>
        <a:stretch/>
      </xdr:blipFill>
      <xdr:spPr>
        <a:xfrm>
          <a:off x="5364000" y="55440"/>
          <a:ext cx="683280" cy="60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55440</xdr:colOff>
      <xdr:row>8</xdr:row>
      <xdr:rowOff>445320</xdr:rowOff>
    </xdr:from>
    <xdr:to>
      <xdr:col>5</xdr:col>
      <xdr:colOff>1079280</xdr:colOff>
      <xdr:row>8</xdr:row>
      <xdr:rowOff>453240</xdr:rowOff>
    </xdr:to>
    <xdr:cxnSp>
      <xdr:nvCxnSpPr>
        <xdr:cNvPr id="97" name="Conector reto 5"/>
        <xdr:cNvCxnSpPr/>
      </xdr:nvCxnSpPr>
      <xdr:spPr>
        <a:xfrm>
          <a:off x="4596840" y="1952640"/>
          <a:ext cx="1648440" cy="8280"/>
        </a:xfrm>
        <a:prstGeom prst="straightConnector1">
          <a:avLst/>
        </a:prstGeom>
        <a:ln w="9360">
          <a:solidFill>
            <a:srgbClr val="000000"/>
          </a:solidFill>
          <a:round/>
        </a:ln>
      </xdr:spPr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382320</xdr:colOff>
      <xdr:row>7</xdr:row>
      <xdr:rowOff>146520</xdr:rowOff>
    </xdr:to>
    <xdr:pic>
      <xdr:nvPicPr>
        <xdr:cNvPr id="98" name="Imagem 6" descr=""/>
        <xdr:cNvPicPr/>
      </xdr:nvPicPr>
      <xdr:blipFill>
        <a:blip r:embed="rId1"/>
        <a:stretch/>
      </xdr:blipFill>
      <xdr:spPr>
        <a:xfrm>
          <a:off x="0" y="0"/>
          <a:ext cx="5722200" cy="1280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2078280</xdr:colOff>
      <xdr:row>0</xdr:row>
      <xdr:rowOff>9360</xdr:rowOff>
    </xdr:from>
    <xdr:to>
      <xdr:col>6</xdr:col>
      <xdr:colOff>761760</xdr:colOff>
      <xdr:row>3</xdr:row>
      <xdr:rowOff>103320</xdr:rowOff>
    </xdr:to>
    <xdr:pic>
      <xdr:nvPicPr>
        <xdr:cNvPr id="7" name="Imagem 22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8" name="Imagem 32" descr=""/>
        <xdr:cNvPicPr/>
      </xdr:nvPicPr>
      <xdr:blipFill>
        <a:blip r:embed="rId1"/>
        <a:stretch/>
      </xdr:blipFill>
      <xdr:spPr>
        <a:xfrm>
          <a:off x="560592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9" name="Imagem 4" descr=""/>
        <xdr:cNvPicPr/>
      </xdr:nvPicPr>
      <xdr:blipFill>
        <a:blip r:embed="rId1"/>
        <a:stretch/>
      </xdr:blipFill>
      <xdr:spPr>
        <a:xfrm>
          <a:off x="560592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2019600</xdr:colOff>
      <xdr:row>0</xdr:row>
      <xdr:rowOff>9360</xdr:rowOff>
    </xdr:from>
    <xdr:to>
      <xdr:col>6</xdr:col>
      <xdr:colOff>703080</xdr:colOff>
      <xdr:row>3</xdr:row>
      <xdr:rowOff>103320</xdr:rowOff>
    </xdr:to>
    <xdr:pic>
      <xdr:nvPicPr>
        <xdr:cNvPr id="10" name="Imagem 23" descr=""/>
        <xdr:cNvPicPr/>
      </xdr:nvPicPr>
      <xdr:blipFill>
        <a:blip r:embed="rId1"/>
        <a:stretch/>
      </xdr:blipFill>
      <xdr:spPr>
        <a:xfrm>
          <a:off x="560592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2078280</xdr:colOff>
      <xdr:row>0</xdr:row>
      <xdr:rowOff>9360</xdr:rowOff>
    </xdr:from>
    <xdr:to>
      <xdr:col>6</xdr:col>
      <xdr:colOff>761760</xdr:colOff>
      <xdr:row>3</xdr:row>
      <xdr:rowOff>103320</xdr:rowOff>
    </xdr:to>
    <xdr:pic>
      <xdr:nvPicPr>
        <xdr:cNvPr id="11" name="Imagem 25" descr=""/>
        <xdr:cNvPicPr/>
      </xdr:nvPicPr>
      <xdr:blipFill>
        <a:blip r:embed="rId1"/>
        <a:stretch/>
      </xdr:blipFill>
      <xdr:spPr>
        <a:xfrm>
          <a:off x="5664600" y="9360"/>
          <a:ext cx="838080" cy="6940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7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8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9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0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1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2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3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4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5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6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7.v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18.v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19.v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comments" Target="../comments23.xml"/><Relationship Id="rId2" Type="http://schemas.openxmlformats.org/officeDocument/2006/relationships/drawing" Target="../drawings/drawing22.xml"/><Relationship Id="rId3" Type="http://schemas.openxmlformats.org/officeDocument/2006/relationships/vmlDrawing" Target="../drawings/vmlDrawing20.v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comments" Target="../comments24.xml"/><Relationship Id="rId2" Type="http://schemas.openxmlformats.org/officeDocument/2006/relationships/drawing" Target="../drawings/drawing23.xml"/><Relationship Id="rId3" Type="http://schemas.openxmlformats.org/officeDocument/2006/relationships/vmlDrawing" Target="../drawings/vmlDrawing21.v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comments" Target="../comments25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22.v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comments" Target="../comments26.xml"/><Relationship Id="rId2" Type="http://schemas.openxmlformats.org/officeDocument/2006/relationships/drawing" Target="../drawings/drawing25.xml"/><Relationship Id="rId3" Type="http://schemas.openxmlformats.org/officeDocument/2006/relationships/vmlDrawing" Target="../drawings/vmlDrawing23.v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comments" Target="../comments27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24.v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comments" Target="../comments28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25.v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comments" Target="../comments29.xml"/><Relationship Id="rId2" Type="http://schemas.openxmlformats.org/officeDocument/2006/relationships/drawing" Target="../drawings/drawing28.xml"/><Relationship Id="rId3" Type="http://schemas.openxmlformats.org/officeDocument/2006/relationships/vmlDrawing" Target="../drawings/vmlDrawing26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1.v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comments" Target="../comments30.xml"/><Relationship Id="rId2" Type="http://schemas.openxmlformats.org/officeDocument/2006/relationships/drawing" Target="../drawings/drawing29.xml"/><Relationship Id="rId3" Type="http://schemas.openxmlformats.org/officeDocument/2006/relationships/vmlDrawing" Target="../drawings/vmlDrawing27.v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comments" Target="../comments31.xml"/><Relationship Id="rId2" Type="http://schemas.openxmlformats.org/officeDocument/2006/relationships/drawing" Target="../drawings/drawing30.xml"/><Relationship Id="rId3" Type="http://schemas.openxmlformats.org/officeDocument/2006/relationships/vmlDrawing" Target="../drawings/vmlDrawing28.v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comments" Target="../comments32.xml"/><Relationship Id="rId2" Type="http://schemas.openxmlformats.org/officeDocument/2006/relationships/drawing" Target="../drawings/drawing31.xml"/><Relationship Id="rId3" Type="http://schemas.openxmlformats.org/officeDocument/2006/relationships/vmlDrawing" Target="../drawings/vmlDrawing29.v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comments" Target="../comments33.xml"/><Relationship Id="rId2" Type="http://schemas.openxmlformats.org/officeDocument/2006/relationships/drawing" Target="../drawings/drawing32.xml"/><Relationship Id="rId3" Type="http://schemas.openxmlformats.org/officeDocument/2006/relationships/vmlDrawing" Target="../drawings/vmlDrawing30.v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comments" Target="../comments34.xml"/><Relationship Id="rId2" Type="http://schemas.openxmlformats.org/officeDocument/2006/relationships/drawing" Target="../drawings/drawing33.xml"/><Relationship Id="rId3" Type="http://schemas.openxmlformats.org/officeDocument/2006/relationships/vmlDrawing" Target="../drawings/vmlDrawing31.v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comments" Target="../comments35.xml"/><Relationship Id="rId2" Type="http://schemas.openxmlformats.org/officeDocument/2006/relationships/drawing" Target="../drawings/drawing34.xml"/><Relationship Id="rId3" Type="http://schemas.openxmlformats.org/officeDocument/2006/relationships/vmlDrawing" Target="../drawings/vmlDrawing32.v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comments" Target="../comments36.xml"/><Relationship Id="rId2" Type="http://schemas.openxmlformats.org/officeDocument/2006/relationships/drawing" Target="../drawings/drawing35.xml"/><Relationship Id="rId3" Type="http://schemas.openxmlformats.org/officeDocument/2006/relationships/vmlDrawing" Target="../drawings/vmlDrawing33.v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comments" Target="../comments37.xml"/><Relationship Id="rId2" Type="http://schemas.openxmlformats.org/officeDocument/2006/relationships/drawing" Target="../drawings/drawing36.xml"/><Relationship Id="rId3" Type="http://schemas.openxmlformats.org/officeDocument/2006/relationships/vmlDrawing" Target="../drawings/vmlDrawing34.v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comments" Target="../comments38.xml"/><Relationship Id="rId2" Type="http://schemas.openxmlformats.org/officeDocument/2006/relationships/drawing" Target="../drawings/drawing37.xml"/><Relationship Id="rId3" Type="http://schemas.openxmlformats.org/officeDocument/2006/relationships/vmlDrawing" Target="../drawings/vmlDrawing35.v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comments" Target="../comments39.xml"/><Relationship Id="rId2" Type="http://schemas.openxmlformats.org/officeDocument/2006/relationships/drawing" Target="../drawings/drawing38.xml"/><Relationship Id="rId3" Type="http://schemas.openxmlformats.org/officeDocument/2006/relationships/vmlDrawing" Target="../drawings/vmlDrawing36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comments" Target="../comments40.xml"/><Relationship Id="rId2" Type="http://schemas.openxmlformats.org/officeDocument/2006/relationships/drawing" Target="../drawings/drawing39.xml"/><Relationship Id="rId3" Type="http://schemas.openxmlformats.org/officeDocument/2006/relationships/vmlDrawing" Target="../drawings/vmlDrawing37.v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hyperlink" Target="https://www27.receita.fazenda.gov.br/simulador-irpf/" TargetMode="External"/><Relationship Id="rId2" Type="http://schemas.openxmlformats.org/officeDocument/2006/relationships/drawing" Target="../drawings/drawing40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comments" Target="../comments43.xml"/><Relationship Id="rId2" Type="http://schemas.openxmlformats.org/officeDocument/2006/relationships/drawing" Target="../drawings/drawing41.xml"/><Relationship Id="rId3" Type="http://schemas.openxmlformats.org/officeDocument/2006/relationships/vmlDrawing" Target="../drawings/vmlDrawing38.v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comments" Target="../comments44.xml"/><Relationship Id="rId2" Type="http://schemas.openxmlformats.org/officeDocument/2006/relationships/drawing" Target="../drawings/drawing42.xml"/><Relationship Id="rId3" Type="http://schemas.openxmlformats.org/officeDocument/2006/relationships/vmlDrawing" Target="../drawings/vmlDrawing39.v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J25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D19" activeCellId="0" sqref="D19"/>
    </sheetView>
  </sheetViews>
  <sheetFormatPr defaultColWidth="11.1484375" defaultRowHeight="14.25" zeroHeight="false" outlineLevelRow="0" outlineLevelCol="0"/>
  <cols>
    <col collapsed="false" customWidth="false" hidden="false" outlineLevel="0" max="6" min="1" style="1" width="11.14"/>
    <col collapsed="false" customWidth="true" hidden="false" outlineLevel="0" max="7" min="7" style="1" width="52.14"/>
    <col collapsed="false" customWidth="true" hidden="false" outlineLevel="0" max="8" min="8" style="1" width="15.14"/>
    <col collapsed="false" customWidth="false" hidden="false" outlineLevel="0" max="16384" min="9" style="1" width="11.14"/>
  </cols>
  <sheetData>
    <row r="3" customFormat="false" ht="18.75" hidden="false" customHeight="true" outlineLevel="0" collapsed="false">
      <c r="B3" s="2" t="s">
        <v>0</v>
      </c>
      <c r="C3" s="2"/>
      <c r="D3" s="2"/>
      <c r="E3" s="2"/>
      <c r="F3" s="2"/>
      <c r="G3" s="2"/>
      <c r="H3" s="2"/>
      <c r="I3" s="3"/>
      <c r="J3" s="3"/>
    </row>
    <row r="4" customFormat="false" ht="14.25" hidden="false" customHeight="true" outlineLevel="0" collapsed="false">
      <c r="B4" s="4" t="s">
        <v>1</v>
      </c>
      <c r="C4" s="4"/>
      <c r="D4" s="4"/>
      <c r="E4" s="4"/>
      <c r="F4" s="4"/>
      <c r="G4" s="4"/>
      <c r="H4" s="4"/>
    </row>
    <row r="5" customFormat="false" ht="14.25" hidden="false" customHeight="true" outlineLevel="0" collapsed="false">
      <c r="B5" s="5"/>
      <c r="C5" s="5"/>
      <c r="D5" s="5"/>
      <c r="E5" s="5"/>
      <c r="F5" s="5"/>
      <c r="G5" s="5"/>
      <c r="H5" s="5"/>
    </row>
    <row r="6" customFormat="false" ht="28.5" hidden="false" customHeight="true" outlineLevel="0" collapsed="false">
      <c r="C6" s="6" t="s">
        <v>2</v>
      </c>
      <c r="D6" s="6"/>
      <c r="E6" s="6"/>
      <c r="F6" s="6"/>
      <c r="G6" s="6"/>
      <c r="H6" s="7"/>
    </row>
    <row r="7" customFormat="false" ht="15.75" hidden="false" customHeight="true" outlineLevel="0" collapsed="false">
      <c r="C7" s="8"/>
      <c r="D7" s="9"/>
      <c r="E7" s="10"/>
      <c r="F7" s="11"/>
      <c r="G7" s="12"/>
      <c r="H7" s="13"/>
    </row>
    <row r="9" customFormat="false" ht="66" hidden="false" customHeight="true" outlineLevel="0" collapsed="false">
      <c r="D9" s="14" t="s">
        <v>3</v>
      </c>
      <c r="E9" s="14"/>
      <c r="F9" s="15" t="n">
        <v>2026</v>
      </c>
      <c r="G9" s="15"/>
    </row>
    <row r="13" customFormat="false" ht="14.25" hidden="false" customHeight="true" outlineLevel="0" collapsed="false">
      <c r="F13" s="16" t="s">
        <v>4</v>
      </c>
    </row>
    <row r="15" customFormat="false" ht="21.75" hidden="false" customHeight="true" outlineLevel="0" collapsed="false">
      <c r="C15" s="17" t="s">
        <v>5</v>
      </c>
      <c r="D15" s="16"/>
      <c r="E15" s="16"/>
      <c r="F15" s="18"/>
    </row>
    <row r="17" customFormat="false" ht="14.25" hidden="false" customHeight="true" outlineLevel="0" collapsed="false">
      <c r="F17" s="16" t="s">
        <v>6</v>
      </c>
      <c r="G17" s="16" t="s">
        <v>7</v>
      </c>
      <c r="H17" s="16" t="s">
        <v>8</v>
      </c>
    </row>
    <row r="18" customFormat="false" ht="21.75" hidden="false" customHeight="true" outlineLevel="0" collapsed="false">
      <c r="C18" s="16"/>
      <c r="D18" s="19" t="s">
        <v>9</v>
      </c>
      <c r="E18" s="20"/>
      <c r="F18" s="21"/>
      <c r="G18" s="22"/>
      <c r="H18" s="23"/>
    </row>
    <row r="23" customFormat="false" ht="16.5" hidden="false" customHeight="true" outlineLevel="0" collapsed="false">
      <c r="F23" s="24" t="s">
        <v>10</v>
      </c>
    </row>
    <row r="24" customFormat="false" ht="14.25" hidden="false" customHeight="true" outlineLevel="0" collapsed="false">
      <c r="F24" s="1" t="s">
        <v>11</v>
      </c>
    </row>
    <row r="25" customFormat="false" ht="14.25" hidden="false" customHeight="true" outlineLevel="0" collapsed="false">
      <c r="F25" s="1" t="s">
        <v>12</v>
      </c>
    </row>
  </sheetData>
  <sheetProtection sheet="true" password="93ca" objects="true" scenarios="true"/>
  <mergeCells count="4">
    <mergeCell ref="B3:H3"/>
    <mergeCell ref="B4:H4"/>
    <mergeCell ref="C6:G6"/>
    <mergeCell ref="F9:G9"/>
  </mergeCells>
  <printOptions headings="false" gridLines="false" gridLinesSet="true" horizontalCentered="false" verticalCentered="false"/>
  <pageMargins left="0.315277777777778" right="0.315277777777778" top="0.315277777777778" bottom="0.315277777777778" header="0.511811023622047" footer="0.511811023622047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18" activeCellId="0" sqref="D18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32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Jun_Diz!F6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Jun_Diz!F7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Jun_Ofertas!F6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Jun_Ofertas!F7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IF(C15&gt;0,Mai!G23,"")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G32" activeCellId="0" sqref="G32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33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Jul_Diz!F6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Jul_Diz!F7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Jul_Ofertas!F6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Jul_Ofertas!F7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IF(C15&gt;0,Jun!G23,"")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J24" activeCellId="0" sqref="J24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34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Ago_Diz!F6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Ago_Diz!F7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Ago_Ofertas!F6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Ago_Ofertas!F7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IF(C15&gt;0,Jul!G23,"")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F23" activeCellId="0" sqref="F23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35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Set_Diz!F6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Set_Diz!F7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Set_Ofertas!F6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Set_Ofertas!F7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IF(C15&gt;0,Ago!G23,"")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18" activeCellId="0" sqref="D18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36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Out_Diz!F6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Out_Diz!F7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Out_Ofertas!F6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Out_Ofertas!F7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IF(C15&gt;0,Set!G23,"")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18" activeCellId="0" sqref="D18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3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1.14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37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Nov_Diz!F6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Nov_Diz!F7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Nov_Ofertas!F6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Nov_Ofertas!F7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237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8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IF(C15&gt;0,Out!G23,"")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9" colorId="64" zoomScale="110" zoomScaleNormal="110" zoomScalePageLayoutView="100" workbookViewId="0">
      <selection pane="topLeft" activeCell="G56" activeCellId="0" sqref="G56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3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1.14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38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Dez_Diz!F6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Dez_Diz!F7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Dez_Ofertas!F6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Dez_Ofertas!F7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237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8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IF(C15&gt;0,Nov!G23,"")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F13" activeCellId="0" sqref="F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124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5" t="str">
        <f aca="false">IF(B14&gt;0,VLOOKUP(B14,dizimistas,2,0),"")</f>
        <v/>
      </c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5" t="str">
        <f aca="false">IF(B15&gt;0,VLOOKUP(B15,dizimistas,2,0),"")</f>
        <v/>
      </c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5" t="str">
        <f aca="false">IF(B16&gt;0,VLOOKUP(B16,dizimistas,2,0),"")</f>
        <v/>
      </c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5" t="str">
        <f aca="false">IF(B17&gt;0,VLOOKUP(B17,dizimistas,2,0),"")</f>
        <v/>
      </c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5" t="str">
        <f aca="false">IF(B18&gt;0,VLOOKUP(B18,dizimistas,2,0),"")</f>
        <v/>
      </c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5" t="str">
        <f aca="false">IF(B19&gt;0,VLOOKUP(B19,dizimistas,2,0),"")</f>
        <v/>
      </c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5" t="str">
        <f aca="false">IF(B20&gt;0,VLOOKUP(B20,dizimistas,2,0),"")</f>
        <v/>
      </c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5" t="str">
        <f aca="false">IF(B21&gt;0,VLOOKUP(B21,dizimistas,2,0),"")</f>
        <v/>
      </c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5" t="str">
        <f aca="false">IF(B22&gt;0,VLOOKUP(B22,dizimistas,2,0),"")</f>
        <v/>
      </c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5" t="str">
        <f aca="false">IF(B23&gt;0,VLOOKUP(B23,dizimistas,2,0),"")</f>
        <v/>
      </c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5" t="str">
        <f aca="false">IF(B24&gt;0,VLOOKUP(B24,dizimistas,2,0),"")</f>
        <v/>
      </c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5" t="str">
        <f aca="false">IF(B25&gt;0,VLOOKUP(B25,dizimistas,2,0),"")</f>
        <v/>
      </c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3" activeCellId="0" sqref="E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133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3" activeCellId="0" sqref="E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134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65533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C39" activeCellId="0" sqref="C39"/>
    </sheetView>
  </sheetViews>
  <sheetFormatPr defaultColWidth="11.1484375" defaultRowHeight="14.25" zeroHeight="false" outlineLevelRow="0" outlineLevelCol="0"/>
  <cols>
    <col collapsed="false" customWidth="true" hidden="false" outlineLevel="0" max="1" min="1" style="25" width="3.71"/>
    <col collapsed="false" customWidth="true" hidden="false" outlineLevel="0" max="2" min="2" style="25" width="27.67"/>
    <col collapsed="false" customWidth="true" hidden="false" outlineLevel="0" max="3" min="3" style="25" width="18.39"/>
    <col collapsed="false" customWidth="true" hidden="false" outlineLevel="0" max="4" min="4" style="25" width="0.86"/>
    <col collapsed="false" customWidth="true" hidden="false" outlineLevel="0" max="5" min="5" style="26" width="3.71"/>
    <col collapsed="false" customWidth="true" hidden="false" outlineLevel="0" max="6" min="6" style="25" width="23.94"/>
    <col collapsed="false" customWidth="true" hidden="false" outlineLevel="0" max="7" min="7" style="25" width="17.15"/>
    <col collapsed="false" customWidth="true" hidden="false" outlineLevel="0" max="8" min="8" style="25" width="1.57"/>
    <col collapsed="false" customWidth="true" hidden="false" outlineLevel="0" max="9" min="9" style="25" width="3.57"/>
    <col collapsed="false" customWidth="true" hidden="false" outlineLevel="0" max="10" min="10" style="25" width="19.57"/>
    <col collapsed="false" customWidth="true" hidden="false" outlineLevel="0" max="11" min="11" style="25" width="11.57"/>
    <col collapsed="false" customWidth="true" hidden="false" outlineLevel="0" max="12" min="12" style="25" width="1.42"/>
    <col collapsed="false" customWidth="true" hidden="false" outlineLevel="0" max="13" min="13" style="25" width="3.57"/>
    <col collapsed="false" customWidth="true" hidden="false" outlineLevel="0" max="14" min="14" style="25" width="19.71"/>
    <col collapsed="false" customWidth="true" hidden="false" outlineLevel="0" max="15" min="15" style="25" width="11.57"/>
  </cols>
  <sheetData>
    <row r="1" s="25" customFormat="true" ht="12.75" hidden="false" customHeight="true" outlineLevel="0" collapsed="false">
      <c r="A1" s="27" t="s">
        <v>13</v>
      </c>
      <c r="B1" s="27"/>
      <c r="C1" s="27"/>
      <c r="D1" s="27"/>
      <c r="E1" s="27"/>
      <c r="F1" s="27"/>
      <c r="G1" s="27"/>
      <c r="H1" s="28"/>
      <c r="I1" s="28"/>
      <c r="J1" s="28"/>
      <c r="K1" s="28"/>
      <c r="L1" s="28"/>
      <c r="M1" s="28"/>
      <c r="N1" s="28"/>
      <c r="O1" s="28"/>
    </row>
    <row r="2" s="25" customFormat="true" ht="12.75" hidden="false" customHeight="true" outlineLevel="0" collapsed="false">
      <c r="A2" s="29" t="s">
        <v>14</v>
      </c>
      <c r="B2" s="29"/>
      <c r="C2" s="29"/>
      <c r="D2" s="29"/>
      <c r="E2" s="29"/>
      <c r="F2" s="29"/>
      <c r="G2" s="29"/>
      <c r="H2" s="28"/>
      <c r="I2" s="28"/>
      <c r="J2" s="28"/>
      <c r="K2" s="28"/>
      <c r="L2" s="28"/>
      <c r="M2" s="28"/>
      <c r="N2" s="28"/>
      <c r="O2" s="28"/>
    </row>
    <row r="3" s="25" customFormat="true" ht="12.75" hidden="false" customHeight="true" outlineLevel="0" collapsed="false">
      <c r="A3" s="30"/>
      <c r="B3" s="31" t="s">
        <v>2</v>
      </c>
      <c r="C3" s="31"/>
      <c r="D3" s="31"/>
      <c r="E3" s="31"/>
      <c r="F3" s="31"/>
      <c r="G3" s="32" t="n">
        <f aca="false">Inicio!F9</f>
        <v>2026</v>
      </c>
      <c r="H3" s="28"/>
      <c r="I3" s="28"/>
      <c r="J3" s="28"/>
      <c r="K3" s="28"/>
      <c r="L3" s="28"/>
      <c r="M3" s="28"/>
      <c r="N3" s="28"/>
      <c r="O3" s="28"/>
    </row>
    <row r="4" s="25" customFormat="true" ht="12.75" hidden="false" customHeight="true" outlineLevel="0" collapsed="false">
      <c r="A4" s="30"/>
      <c r="B4" s="33" t="s">
        <v>15</v>
      </c>
      <c r="C4" s="33"/>
      <c r="D4" s="33"/>
      <c r="E4" s="33"/>
      <c r="F4" s="33"/>
      <c r="G4" s="34"/>
      <c r="H4" s="28"/>
      <c r="I4" s="28"/>
      <c r="J4" s="28"/>
      <c r="K4" s="28"/>
      <c r="L4" s="28"/>
      <c r="M4" s="28"/>
      <c r="N4" s="28"/>
      <c r="O4" s="28"/>
    </row>
    <row r="5" s="25" customFormat="true" ht="12.75" hidden="false" customHeight="true" outlineLevel="0" collapsed="false">
      <c r="A5" s="35"/>
      <c r="B5" s="36" t="s">
        <v>16</v>
      </c>
      <c r="C5" s="36"/>
      <c r="D5" s="37"/>
      <c r="E5" s="38"/>
      <c r="F5" s="36" t="s">
        <v>17</v>
      </c>
      <c r="G5" s="36"/>
      <c r="H5" s="39"/>
      <c r="I5" s="40"/>
      <c r="J5" s="40"/>
      <c r="K5" s="40"/>
      <c r="L5" s="40"/>
      <c r="M5" s="40"/>
      <c r="N5" s="40"/>
      <c r="O5" s="40"/>
    </row>
    <row r="6" s="25" customFormat="true" ht="11.25" hidden="false" customHeight="true" outlineLevel="0" collapsed="false">
      <c r="A6" s="41" t="s">
        <v>18</v>
      </c>
      <c r="B6" s="41"/>
      <c r="C6" s="42" t="str">
        <f aca="false">IF($C7&lt;&gt;"",Jan!$C$18,"")</f>
        <v/>
      </c>
      <c r="D6" s="37"/>
      <c r="E6" s="41" t="s">
        <v>18</v>
      </c>
      <c r="F6" s="41"/>
      <c r="G6" s="42" t="str">
        <f aca="false">IF($G7&lt;&gt;"",Fev!$C$18,"")</f>
        <v/>
      </c>
      <c r="H6" s="39"/>
      <c r="I6" s="40"/>
      <c r="J6" s="40"/>
      <c r="K6" s="40"/>
      <c r="L6" s="40"/>
      <c r="M6" s="40"/>
      <c r="N6" s="40"/>
      <c r="O6" s="40"/>
    </row>
    <row r="7" s="25" customFormat="true" ht="11.25" hidden="false" customHeight="true" outlineLevel="0" collapsed="false">
      <c r="A7" s="43"/>
      <c r="B7" s="37" t="s">
        <v>19</v>
      </c>
      <c r="C7" s="44" t="str">
        <f aca="false">IF(Jan!$C$10&gt;0,Jan!$C$10,"")</f>
        <v/>
      </c>
      <c r="D7" s="37"/>
      <c r="E7" s="43"/>
      <c r="F7" s="37" t="s">
        <v>19</v>
      </c>
      <c r="G7" s="44" t="str">
        <f aca="false">IF(Fev!$C$10&gt;0,Fev!$C$10,"")</f>
        <v/>
      </c>
      <c r="H7" s="39"/>
      <c r="I7" s="40"/>
      <c r="J7" s="40"/>
      <c r="K7" s="40"/>
      <c r="L7" s="40"/>
      <c r="M7" s="40"/>
      <c r="N7" s="40"/>
      <c r="O7" s="40"/>
    </row>
    <row r="8" s="25" customFormat="true" ht="11.25" hidden="false" customHeight="true" outlineLevel="0" collapsed="false">
      <c r="A8" s="43"/>
      <c r="B8" s="37" t="s">
        <v>20</v>
      </c>
      <c r="C8" s="44" t="str">
        <f aca="false">IF($C7&lt;&gt;"",Jan!$C$14,"")</f>
        <v/>
      </c>
      <c r="D8" s="37"/>
      <c r="E8" s="43"/>
      <c r="F8" s="37" t="s">
        <v>20</v>
      </c>
      <c r="G8" s="44" t="str">
        <f aca="false">IF($G7&lt;&gt;"",Fev!$C$14,"")</f>
        <v/>
      </c>
      <c r="H8" s="39"/>
      <c r="I8" s="40"/>
      <c r="J8" s="40"/>
      <c r="K8" s="40"/>
      <c r="L8" s="40"/>
      <c r="M8" s="40"/>
      <c r="N8" s="40"/>
      <c r="O8" s="40"/>
    </row>
    <row r="9" s="25" customFormat="true" ht="11.25" hidden="false" customHeight="true" outlineLevel="0" collapsed="false">
      <c r="A9" s="43"/>
      <c r="B9" s="37" t="s">
        <v>21</v>
      </c>
      <c r="C9" s="44" t="str">
        <f aca="false">IF($C7&lt;&gt;"",Jan!$C$17,"")</f>
        <v/>
      </c>
      <c r="D9" s="37"/>
      <c r="E9" s="43"/>
      <c r="F9" s="37" t="s">
        <v>21</v>
      </c>
      <c r="G9" s="44" t="str">
        <f aca="false">IF($G7&lt;&gt;"",Fev!$C$17,"")</f>
        <v/>
      </c>
      <c r="H9" s="39"/>
      <c r="I9" s="40"/>
      <c r="J9" s="40"/>
      <c r="K9" s="40"/>
      <c r="L9" s="40"/>
      <c r="M9" s="40"/>
      <c r="N9" s="40"/>
      <c r="O9" s="40"/>
    </row>
    <row r="10" s="25" customFormat="true" ht="11.25" hidden="false" customHeight="true" outlineLevel="0" collapsed="false">
      <c r="A10" s="41" t="s">
        <v>22</v>
      </c>
      <c r="B10" s="41"/>
      <c r="C10" s="42" t="str">
        <f aca="false">IF($C7&lt;&gt;"",Jan!$C$57,"")</f>
        <v/>
      </c>
      <c r="D10" s="37"/>
      <c r="E10" s="41" t="s">
        <v>22</v>
      </c>
      <c r="F10" s="41"/>
      <c r="G10" s="42" t="str">
        <f aca="false">IF($G7&lt;&gt;"",Fev!$G$13,"")</f>
        <v/>
      </c>
      <c r="H10" s="39"/>
      <c r="I10" s="40"/>
      <c r="J10" s="40"/>
      <c r="K10" s="40"/>
      <c r="L10" s="40"/>
      <c r="M10" s="40"/>
      <c r="N10" s="40"/>
      <c r="O10" s="40"/>
    </row>
    <row r="11" s="25" customFormat="true" ht="11.25" hidden="false" customHeight="true" outlineLevel="0" collapsed="false">
      <c r="A11" s="43"/>
      <c r="B11" s="37" t="s">
        <v>23</v>
      </c>
      <c r="C11" s="44" t="str">
        <f aca="false">IF($C7&lt;&gt;"",Jan!$G$18,"")</f>
        <v/>
      </c>
      <c r="D11" s="37"/>
      <c r="E11" s="43"/>
      <c r="F11" s="37" t="s">
        <v>23</v>
      </c>
      <c r="G11" s="44" t="str">
        <f aca="false">IF($G7&lt;&gt;"",Fev!$G$26,"")</f>
        <v/>
      </c>
      <c r="H11" s="39"/>
      <c r="I11" s="40"/>
      <c r="J11" s="40"/>
      <c r="K11" s="40"/>
      <c r="L11" s="40"/>
      <c r="M11" s="40"/>
      <c r="N11" s="40"/>
      <c r="O11" s="40"/>
    </row>
    <row r="12" s="25" customFormat="true" ht="11.25" hidden="false" customHeight="true" outlineLevel="0" collapsed="false">
      <c r="A12" s="43"/>
      <c r="B12" s="37" t="s">
        <v>24</v>
      </c>
      <c r="C12" s="44" t="str">
        <f aca="false">IF($C7&lt;&gt;"",Jan!$G$12,"")</f>
        <v/>
      </c>
      <c r="D12" s="37"/>
      <c r="E12" s="43"/>
      <c r="F12" s="37" t="s">
        <v>24</v>
      </c>
      <c r="G12" s="44" t="str">
        <f aca="false">IF($G7&lt;&gt;"",Fev!$G$22,"")</f>
        <v/>
      </c>
      <c r="H12" s="39"/>
      <c r="I12" s="40"/>
      <c r="J12" s="40"/>
      <c r="K12" s="40"/>
      <c r="L12" s="40"/>
      <c r="M12" s="40"/>
      <c r="N12" s="40"/>
      <c r="O12" s="40"/>
    </row>
    <row r="13" s="25" customFormat="true" ht="11.25" hidden="false" customHeight="true" outlineLevel="0" collapsed="false">
      <c r="A13" s="43"/>
      <c r="B13" s="39" t="s">
        <v>25</v>
      </c>
      <c r="C13" s="45" t="str">
        <f aca="false">IF($C7&lt;&gt;"",Jan!$G$19,"")</f>
        <v/>
      </c>
      <c r="D13" s="37"/>
      <c r="E13" s="43"/>
      <c r="F13" s="39"/>
      <c r="G13" s="45" t="str">
        <f aca="false">IF($G7&lt;&gt;"",Fev!$G$23,"")</f>
        <v/>
      </c>
      <c r="H13" s="39"/>
      <c r="I13" s="40"/>
      <c r="J13" s="40"/>
      <c r="K13" s="40"/>
      <c r="L13" s="40"/>
      <c r="M13" s="40"/>
      <c r="N13" s="40"/>
      <c r="O13" s="40"/>
    </row>
    <row r="14" s="25" customFormat="true" ht="11.25" hidden="false" customHeight="true" outlineLevel="0" collapsed="false">
      <c r="A14" s="43"/>
      <c r="B14" s="37" t="s">
        <v>26</v>
      </c>
      <c r="C14" s="44" t="str">
        <f aca="false">IF($C7&lt;&gt;"",Jan!$G$25,"")</f>
        <v/>
      </c>
      <c r="D14" s="37"/>
      <c r="E14" s="43"/>
      <c r="F14" s="37" t="s">
        <v>26</v>
      </c>
      <c r="G14" s="44" t="str">
        <f aca="false">IF($G7&lt;&gt;"",Fev!$G$33,"")</f>
        <v/>
      </c>
      <c r="H14" s="39"/>
      <c r="I14" s="40"/>
      <c r="J14" s="40"/>
      <c r="K14" s="40"/>
      <c r="L14" s="40"/>
      <c r="M14" s="40"/>
      <c r="N14" s="40"/>
      <c r="O14" s="40"/>
    </row>
    <row r="15" s="25" customFormat="true" ht="11.25" hidden="false" customHeight="true" outlineLevel="0" collapsed="false">
      <c r="A15" s="43"/>
      <c r="B15" s="37" t="s">
        <v>27</v>
      </c>
      <c r="C15" s="44" t="str">
        <f aca="false">IF($C7&lt;&gt;"",Jan!$G$29,"")</f>
        <v/>
      </c>
      <c r="D15" s="37"/>
      <c r="E15" s="43"/>
      <c r="F15" s="37" t="s">
        <v>27</v>
      </c>
      <c r="G15" s="44" t="str">
        <f aca="false">IF($G7&lt;&gt;"",Fev!$G$37,"")</f>
        <v/>
      </c>
      <c r="H15" s="39"/>
      <c r="I15" s="40"/>
      <c r="J15" s="40"/>
      <c r="K15" s="40"/>
      <c r="L15" s="40"/>
      <c r="M15" s="40"/>
      <c r="N15" s="40"/>
      <c r="O15" s="40"/>
    </row>
    <row r="16" s="25" customFormat="true" ht="11.25" hidden="false" customHeight="true" outlineLevel="0" collapsed="false">
      <c r="A16" s="43"/>
      <c r="B16" s="37" t="s">
        <v>28</v>
      </c>
      <c r="C16" s="44" t="str">
        <f aca="false">IF($C7&lt;&gt;"",Jan!$G$30,"")</f>
        <v/>
      </c>
      <c r="D16" s="37"/>
      <c r="E16" s="43"/>
      <c r="F16" s="37" t="s">
        <v>28</v>
      </c>
      <c r="G16" s="44" t="str">
        <f aca="false">IF($G7&lt;&gt;"",Fev!$G$39,"")</f>
        <v/>
      </c>
      <c r="H16" s="39"/>
      <c r="I16" s="40"/>
      <c r="J16" s="40"/>
      <c r="K16" s="40"/>
      <c r="L16" s="40"/>
      <c r="M16" s="40"/>
      <c r="N16" s="40"/>
      <c r="O16" s="40"/>
    </row>
    <row r="17" s="25" customFormat="true" ht="6" hidden="false" customHeight="true" outlineLevel="0" collapsed="false">
      <c r="A17" s="43"/>
      <c r="B17" s="37"/>
      <c r="C17" s="37"/>
      <c r="D17" s="37"/>
      <c r="E17" s="43"/>
      <c r="F17" s="37"/>
      <c r="G17" s="37"/>
      <c r="H17" s="39"/>
      <c r="I17" s="40"/>
      <c r="J17" s="40"/>
      <c r="K17" s="40"/>
      <c r="L17" s="40"/>
      <c r="M17" s="40"/>
      <c r="N17" s="40"/>
      <c r="O17" s="40"/>
    </row>
    <row r="18" s="25" customFormat="true" ht="11.25" hidden="false" customHeight="true" outlineLevel="0" collapsed="false">
      <c r="A18" s="36" t="s">
        <v>29</v>
      </c>
      <c r="B18" s="36"/>
      <c r="C18" s="36"/>
      <c r="D18" s="37"/>
      <c r="E18" s="36" t="s">
        <v>30</v>
      </c>
      <c r="F18" s="36"/>
      <c r="G18" s="36"/>
      <c r="H18" s="39"/>
      <c r="I18" s="40"/>
      <c r="J18" s="40"/>
      <c r="K18" s="40"/>
      <c r="L18" s="40"/>
      <c r="M18" s="40"/>
      <c r="N18" s="40"/>
      <c r="O18" s="40"/>
    </row>
    <row r="19" s="25" customFormat="true" ht="11.25" hidden="false" customHeight="true" outlineLevel="0" collapsed="false">
      <c r="A19" s="41" t="s">
        <v>18</v>
      </c>
      <c r="B19" s="41"/>
      <c r="C19" s="42" t="str">
        <f aca="false">IF($G7&lt;&gt;"",Mar!$C$18,"")</f>
        <v/>
      </c>
      <c r="D19" s="37"/>
      <c r="E19" s="41" t="s">
        <v>18</v>
      </c>
      <c r="F19" s="41"/>
      <c r="G19" s="42" t="str">
        <f aca="false">IF($G20&lt;&gt;"",Abr!$C$18,"")</f>
        <v/>
      </c>
      <c r="H19" s="39"/>
      <c r="I19" s="40"/>
      <c r="J19" s="40"/>
      <c r="K19" s="40"/>
      <c r="L19" s="40"/>
      <c r="M19" s="40"/>
      <c r="N19" s="40"/>
      <c r="O19" s="40"/>
    </row>
    <row r="20" s="25" customFormat="true" ht="11.25" hidden="false" customHeight="true" outlineLevel="0" collapsed="false">
      <c r="A20" s="43"/>
      <c r="B20" s="37" t="s">
        <v>19</v>
      </c>
      <c r="C20" s="44" t="str">
        <f aca="false">IF(Mar!$C$10&gt;0,Mar!$C$10,"")</f>
        <v/>
      </c>
      <c r="D20" s="37"/>
      <c r="E20" s="43"/>
      <c r="F20" s="37" t="s">
        <v>19</v>
      </c>
      <c r="G20" s="44" t="str">
        <f aca="false">IF(Abr!$C$10&gt;0,Abr!$C$10,"")</f>
        <v/>
      </c>
      <c r="H20" s="39"/>
      <c r="I20" s="40"/>
      <c r="J20" s="40"/>
      <c r="K20" s="40"/>
      <c r="L20" s="40"/>
      <c r="M20" s="40"/>
      <c r="N20" s="40"/>
      <c r="O20" s="40"/>
    </row>
    <row r="21" s="25" customFormat="true" ht="11.25" hidden="false" customHeight="true" outlineLevel="0" collapsed="false">
      <c r="A21" s="43"/>
      <c r="B21" s="37" t="s">
        <v>20</v>
      </c>
      <c r="C21" s="44" t="str">
        <f aca="false">IF($G7&lt;&gt;"",Mar!$C$14,"")</f>
        <v/>
      </c>
      <c r="D21" s="37"/>
      <c r="E21" s="43"/>
      <c r="F21" s="37" t="s">
        <v>20</v>
      </c>
      <c r="G21" s="44" t="str">
        <f aca="false">IF($G20&lt;&gt;"",Abr!$C$14,"")</f>
        <v/>
      </c>
      <c r="H21" s="39"/>
      <c r="I21" s="40"/>
      <c r="J21" s="40"/>
      <c r="K21" s="40"/>
      <c r="L21" s="40"/>
      <c r="M21" s="40"/>
      <c r="N21" s="40"/>
      <c r="O21" s="40"/>
    </row>
    <row r="22" s="25" customFormat="true" ht="11.25" hidden="false" customHeight="true" outlineLevel="0" collapsed="false">
      <c r="A22" s="43"/>
      <c r="B22" s="37" t="s">
        <v>21</v>
      </c>
      <c r="C22" s="44" t="str">
        <f aca="false">IF($G7&lt;&gt;"",Mar!$C$17,"")</f>
        <v/>
      </c>
      <c r="D22" s="37"/>
      <c r="E22" s="43"/>
      <c r="F22" s="37" t="s">
        <v>21</v>
      </c>
      <c r="G22" s="44" t="str">
        <f aca="false">IF($G20&lt;&gt;"",Abr!$C$17,"")</f>
        <v/>
      </c>
      <c r="H22" s="39"/>
      <c r="I22" s="40"/>
      <c r="J22" s="40"/>
      <c r="K22" s="40"/>
      <c r="L22" s="40"/>
      <c r="M22" s="40"/>
      <c r="N22" s="40"/>
      <c r="O22" s="40"/>
    </row>
    <row r="23" s="25" customFormat="true" ht="11.25" hidden="false" customHeight="true" outlineLevel="0" collapsed="false">
      <c r="A23" s="41" t="s">
        <v>22</v>
      </c>
      <c r="B23" s="41"/>
      <c r="C23" s="42" t="str">
        <f aca="false">IF($G7&lt;&gt;"",Mar!$G$13,"")</f>
        <v/>
      </c>
      <c r="D23" s="37"/>
      <c r="E23" s="41" t="s">
        <v>22</v>
      </c>
      <c r="F23" s="41"/>
      <c r="G23" s="42" t="str">
        <f aca="false">IF($G20&lt;&gt;"",Abr!$G$13,"")</f>
        <v/>
      </c>
      <c r="H23" s="39"/>
      <c r="I23" s="40"/>
      <c r="J23" s="40"/>
      <c r="K23" s="40"/>
      <c r="L23" s="40"/>
      <c r="M23" s="40"/>
      <c r="N23" s="40"/>
      <c r="O23" s="40"/>
    </row>
    <row r="24" s="25" customFormat="true" ht="11.25" hidden="false" customHeight="true" outlineLevel="0" collapsed="false">
      <c r="A24" s="43"/>
      <c r="B24" s="37" t="s">
        <v>23</v>
      </c>
      <c r="C24" s="44" t="str">
        <f aca="false">IF($G7&lt;&gt;"",Mar!$G$26,"")</f>
        <v/>
      </c>
      <c r="D24" s="37"/>
      <c r="E24" s="43"/>
      <c r="F24" s="37" t="s">
        <v>23</v>
      </c>
      <c r="G24" s="44" t="str">
        <f aca="false">IF($G20&lt;&gt;"",Abr!$G$26,"")</f>
        <v/>
      </c>
      <c r="H24" s="39"/>
      <c r="I24" s="40"/>
      <c r="J24" s="40"/>
      <c r="K24" s="40"/>
      <c r="L24" s="40"/>
      <c r="M24" s="40"/>
      <c r="N24" s="40"/>
      <c r="O24" s="40"/>
    </row>
    <row r="25" s="25" customFormat="true" ht="11.25" hidden="false" customHeight="true" outlineLevel="0" collapsed="false">
      <c r="A25" s="43"/>
      <c r="B25" s="37" t="s">
        <v>24</v>
      </c>
      <c r="C25" s="44" t="str">
        <f aca="false">IF($G7&lt;&gt;"",Mar!$G$22,"")</f>
        <v/>
      </c>
      <c r="D25" s="37"/>
      <c r="E25" s="43"/>
      <c r="F25" s="37" t="s">
        <v>24</v>
      </c>
      <c r="G25" s="44" t="str">
        <f aca="false">IF($G20&lt;&gt;"",Abr!$G$22,"")</f>
        <v/>
      </c>
      <c r="H25" s="39"/>
      <c r="I25" s="40"/>
      <c r="J25" s="40"/>
      <c r="K25" s="40"/>
      <c r="L25" s="40"/>
      <c r="M25" s="40"/>
      <c r="N25" s="40"/>
      <c r="O25" s="40"/>
    </row>
    <row r="26" s="25" customFormat="true" ht="11.25" hidden="false" customHeight="true" outlineLevel="0" collapsed="false">
      <c r="A26" s="43"/>
      <c r="B26" s="39" t="s">
        <v>25</v>
      </c>
      <c r="C26" s="45" t="str">
        <f aca="false">IF($G7&lt;&gt;"",Mar!$G$23,"")</f>
        <v/>
      </c>
      <c r="D26" s="37"/>
      <c r="E26" s="43"/>
      <c r="F26" s="39" t="s">
        <v>25</v>
      </c>
      <c r="G26" s="45" t="str">
        <f aca="false">IF($G20&lt;&gt;"",Abr!$G$23,"")</f>
        <v/>
      </c>
      <c r="H26" s="39"/>
      <c r="I26" s="40"/>
      <c r="J26" s="40"/>
      <c r="K26" s="40"/>
      <c r="L26" s="40"/>
      <c r="M26" s="40"/>
      <c r="N26" s="40"/>
      <c r="O26" s="40"/>
    </row>
    <row r="27" s="25" customFormat="true" ht="11.25" hidden="false" customHeight="true" outlineLevel="0" collapsed="false">
      <c r="A27" s="43"/>
      <c r="B27" s="37" t="s">
        <v>26</v>
      </c>
      <c r="C27" s="44" t="str">
        <f aca="false">IF($G7&lt;&gt;"",Mar!$G$33,"")</f>
        <v/>
      </c>
      <c r="D27" s="37"/>
      <c r="E27" s="43"/>
      <c r="F27" s="37" t="s">
        <v>26</v>
      </c>
      <c r="G27" s="44" t="str">
        <f aca="false">IF($G20&lt;&gt;"",Abr!$G$33,"")</f>
        <v/>
      </c>
      <c r="H27" s="39"/>
      <c r="I27" s="40"/>
      <c r="J27" s="40"/>
      <c r="K27" s="40"/>
      <c r="L27" s="40"/>
      <c r="M27" s="40"/>
      <c r="N27" s="40"/>
      <c r="O27" s="40"/>
    </row>
    <row r="28" s="25" customFormat="true" ht="11.25" hidden="false" customHeight="true" outlineLevel="0" collapsed="false">
      <c r="A28" s="43"/>
      <c r="B28" s="37" t="s">
        <v>27</v>
      </c>
      <c r="C28" s="44" t="str">
        <f aca="false">IF($G7&lt;&gt;"",Mar!$G$37,"")</f>
        <v/>
      </c>
      <c r="D28" s="37"/>
      <c r="E28" s="43"/>
      <c r="F28" s="37" t="s">
        <v>27</v>
      </c>
      <c r="G28" s="44" t="str">
        <f aca="false">IF($G20&lt;&gt;"",Abr!$G$37,"")</f>
        <v/>
      </c>
      <c r="H28" s="39"/>
      <c r="I28" s="40"/>
      <c r="J28" s="40"/>
      <c r="K28" s="40"/>
      <c r="L28" s="40"/>
      <c r="M28" s="40"/>
      <c r="N28" s="40"/>
      <c r="O28" s="40"/>
    </row>
    <row r="29" s="25" customFormat="true" ht="11.25" hidden="false" customHeight="true" outlineLevel="0" collapsed="false">
      <c r="A29" s="43"/>
      <c r="B29" s="37" t="s">
        <v>28</v>
      </c>
      <c r="C29" s="44" t="str">
        <f aca="false">IF($G7&lt;&gt;"",Mar!$G$39,"")</f>
        <v/>
      </c>
      <c r="D29" s="37"/>
      <c r="E29" s="43"/>
      <c r="F29" s="37" t="s">
        <v>28</v>
      </c>
      <c r="G29" s="44" t="str">
        <f aca="false">IF($G20&lt;&gt;"",Abr!$G$39,"")</f>
        <v/>
      </c>
      <c r="H29" s="39"/>
      <c r="I29" s="40"/>
      <c r="J29" s="40"/>
      <c r="K29" s="40"/>
      <c r="L29" s="40"/>
      <c r="M29" s="40"/>
      <c r="N29" s="40"/>
      <c r="O29" s="40"/>
    </row>
    <row r="30" s="25" customFormat="true" ht="11.25" hidden="false" customHeight="true" outlineLevel="0" collapsed="false">
      <c r="A30" s="43"/>
      <c r="B30" s="37"/>
      <c r="C30" s="37"/>
      <c r="D30" s="37"/>
      <c r="E30" s="43"/>
      <c r="F30" s="37"/>
      <c r="G30" s="37"/>
      <c r="H30" s="39"/>
      <c r="I30" s="40"/>
      <c r="J30" s="40"/>
      <c r="K30" s="40"/>
      <c r="L30" s="40"/>
      <c r="M30" s="40"/>
      <c r="N30" s="40"/>
      <c r="O30" s="40"/>
    </row>
    <row r="31" s="25" customFormat="true" ht="11.25" hidden="false" customHeight="true" outlineLevel="0" collapsed="false">
      <c r="A31" s="36" t="s">
        <v>31</v>
      </c>
      <c r="B31" s="36"/>
      <c r="C31" s="36"/>
      <c r="D31" s="37"/>
      <c r="E31" s="36" t="s">
        <v>32</v>
      </c>
      <c r="F31" s="36"/>
      <c r="G31" s="36"/>
      <c r="H31" s="39"/>
      <c r="I31" s="40"/>
      <c r="J31" s="40"/>
      <c r="K31" s="40"/>
      <c r="L31" s="40"/>
      <c r="M31" s="40"/>
      <c r="N31" s="40"/>
      <c r="O31" s="40"/>
    </row>
    <row r="32" s="25" customFormat="true" ht="11.25" hidden="false" customHeight="true" outlineLevel="0" collapsed="false">
      <c r="A32" s="41" t="s">
        <v>18</v>
      </c>
      <c r="B32" s="41"/>
      <c r="C32" s="42" t="str">
        <f aca="false">IF($C33&lt;&gt;"",Mai!$C$18,"")</f>
        <v/>
      </c>
      <c r="D32" s="37"/>
      <c r="E32" s="41" t="s">
        <v>18</v>
      </c>
      <c r="F32" s="41"/>
      <c r="G32" s="42" t="str">
        <f aca="false">IF($G33&lt;&gt;"",Jun!$C$18,"")</f>
        <v/>
      </c>
      <c r="H32" s="39"/>
      <c r="I32" s="40"/>
      <c r="J32" s="40"/>
      <c r="K32" s="40"/>
      <c r="L32" s="40"/>
      <c r="M32" s="40"/>
      <c r="N32" s="40"/>
      <c r="O32" s="40"/>
    </row>
    <row r="33" s="25" customFormat="true" ht="11.25" hidden="false" customHeight="true" outlineLevel="0" collapsed="false">
      <c r="A33" s="43"/>
      <c r="B33" s="37" t="s">
        <v>19</v>
      </c>
      <c r="C33" s="44" t="str">
        <f aca="false">IF(Mai!$C$10&gt;0,Mai!$C$10,"")</f>
        <v/>
      </c>
      <c r="D33" s="37"/>
      <c r="E33" s="43"/>
      <c r="F33" s="37" t="s">
        <v>19</v>
      </c>
      <c r="G33" s="44" t="str">
        <f aca="false">IF(Jun!$C$10&gt;0,Jun!$C$10,"")</f>
        <v/>
      </c>
      <c r="H33" s="39"/>
      <c r="I33" s="40"/>
      <c r="J33" s="40"/>
      <c r="K33" s="40"/>
      <c r="L33" s="40"/>
      <c r="M33" s="40"/>
      <c r="N33" s="40"/>
      <c r="O33" s="40"/>
    </row>
    <row r="34" s="25" customFormat="true" ht="11.25" hidden="false" customHeight="true" outlineLevel="0" collapsed="false">
      <c r="A34" s="43"/>
      <c r="B34" s="37" t="s">
        <v>20</v>
      </c>
      <c r="C34" s="44" t="str">
        <f aca="false">IF($C33&lt;&gt;"",Mai!$C$14,"")</f>
        <v/>
      </c>
      <c r="D34" s="37"/>
      <c r="E34" s="43"/>
      <c r="F34" s="37" t="s">
        <v>20</v>
      </c>
      <c r="G34" s="44" t="str">
        <f aca="false">IF($G33&lt;&gt;"",Jun!$C$14,"")</f>
        <v/>
      </c>
      <c r="H34" s="39"/>
      <c r="I34" s="40"/>
      <c r="J34" s="40"/>
      <c r="K34" s="40"/>
      <c r="L34" s="40"/>
      <c r="M34" s="40"/>
      <c r="N34" s="40"/>
      <c r="O34" s="40"/>
    </row>
    <row r="35" s="25" customFormat="true" ht="11.25" hidden="false" customHeight="true" outlineLevel="0" collapsed="false">
      <c r="A35" s="43"/>
      <c r="B35" s="37" t="s">
        <v>21</v>
      </c>
      <c r="C35" s="44" t="str">
        <f aca="false">IF($C33&lt;&gt;"",Mai!$C$17,"")</f>
        <v/>
      </c>
      <c r="D35" s="37"/>
      <c r="E35" s="43"/>
      <c r="F35" s="37" t="s">
        <v>21</v>
      </c>
      <c r="G35" s="44" t="str">
        <f aca="false">IF($G33&lt;&gt;"",Jun!$C$17,"")</f>
        <v/>
      </c>
      <c r="H35" s="39"/>
      <c r="I35" s="40"/>
      <c r="J35" s="40"/>
      <c r="K35" s="40"/>
      <c r="L35" s="40"/>
      <c r="M35" s="40"/>
      <c r="N35" s="40"/>
      <c r="O35" s="40"/>
    </row>
    <row r="36" s="25" customFormat="true" ht="11.25" hidden="false" customHeight="true" outlineLevel="0" collapsed="false">
      <c r="A36" s="41" t="s">
        <v>22</v>
      </c>
      <c r="B36" s="41"/>
      <c r="C36" s="42" t="str">
        <f aca="false">IF($C33&lt;&gt;"",Mai!$G$13,"")</f>
        <v/>
      </c>
      <c r="D36" s="37"/>
      <c r="E36" s="41" t="s">
        <v>22</v>
      </c>
      <c r="F36" s="41"/>
      <c r="G36" s="42" t="str">
        <f aca="false">IF($G33&lt;&gt;"",Jun!$G$13,"")</f>
        <v/>
      </c>
      <c r="H36" s="39"/>
      <c r="I36" s="40"/>
      <c r="J36" s="40"/>
      <c r="K36" s="40"/>
      <c r="L36" s="40"/>
      <c r="M36" s="40"/>
      <c r="N36" s="40"/>
      <c r="O36" s="40"/>
    </row>
    <row r="37" s="25" customFormat="true" ht="11.25" hidden="false" customHeight="true" outlineLevel="0" collapsed="false">
      <c r="A37" s="43"/>
      <c r="B37" s="37" t="s">
        <v>23</v>
      </c>
      <c r="C37" s="44" t="str">
        <f aca="false">IF($C33&lt;&gt;"",Mai!$G$26,"")</f>
        <v/>
      </c>
      <c r="D37" s="37"/>
      <c r="E37" s="43"/>
      <c r="F37" s="37" t="s">
        <v>23</v>
      </c>
      <c r="G37" s="44" t="str">
        <f aca="false">IF($G33&lt;&gt;"",Jun!$G$26,"")</f>
        <v/>
      </c>
      <c r="H37" s="39"/>
      <c r="I37" s="40"/>
      <c r="J37" s="40"/>
      <c r="K37" s="40"/>
      <c r="L37" s="40"/>
      <c r="M37" s="40"/>
      <c r="N37" s="40"/>
      <c r="O37" s="40"/>
    </row>
    <row r="38" s="25" customFormat="true" ht="11.25" hidden="false" customHeight="true" outlineLevel="0" collapsed="false">
      <c r="A38" s="43"/>
      <c r="B38" s="37" t="s">
        <v>24</v>
      </c>
      <c r="C38" s="44" t="str">
        <f aca="false">IF($C33&lt;&gt;"",Mai!$G$22,"")</f>
        <v/>
      </c>
      <c r="D38" s="37"/>
      <c r="E38" s="43"/>
      <c r="F38" s="37" t="s">
        <v>24</v>
      </c>
      <c r="G38" s="44" t="str">
        <f aca="false">IF($G33&lt;&gt;"",Jun!$G$22,"")</f>
        <v/>
      </c>
      <c r="H38" s="39"/>
      <c r="I38" s="40"/>
      <c r="J38" s="40"/>
      <c r="K38" s="40"/>
      <c r="L38" s="40"/>
      <c r="M38" s="40"/>
      <c r="N38" s="40"/>
      <c r="O38" s="40"/>
    </row>
    <row r="39" s="25" customFormat="true" ht="11.25" hidden="false" customHeight="true" outlineLevel="0" collapsed="false">
      <c r="A39" s="43"/>
      <c r="B39" s="39" t="s">
        <v>25</v>
      </c>
      <c r="C39" s="45" t="str">
        <f aca="false">IF($C33&lt;&gt;"",Mai!$G$23,"")</f>
        <v/>
      </c>
      <c r="D39" s="37"/>
      <c r="E39" s="43"/>
      <c r="F39" s="39" t="s">
        <v>25</v>
      </c>
      <c r="G39" s="45" t="str">
        <f aca="false">IF($G33&lt;&gt;"",Jun!$G$23,"")</f>
        <v/>
      </c>
      <c r="H39" s="39"/>
      <c r="I39" s="40"/>
      <c r="J39" s="40"/>
      <c r="K39" s="40"/>
      <c r="L39" s="40"/>
      <c r="M39" s="40"/>
      <c r="N39" s="40"/>
      <c r="O39" s="40"/>
    </row>
    <row r="40" s="25" customFormat="true" ht="11.25" hidden="false" customHeight="true" outlineLevel="0" collapsed="false">
      <c r="A40" s="43"/>
      <c r="B40" s="37" t="s">
        <v>26</v>
      </c>
      <c r="C40" s="44" t="str">
        <f aca="false">IF($C33&lt;&gt;"",Mai!$G$33,"")</f>
        <v/>
      </c>
      <c r="D40" s="37"/>
      <c r="E40" s="43"/>
      <c r="F40" s="37" t="s">
        <v>26</v>
      </c>
      <c r="G40" s="44" t="str">
        <f aca="false">IF($G33&lt;&gt;"",Jun!$G$33,"")</f>
        <v/>
      </c>
      <c r="H40" s="39"/>
      <c r="I40" s="40"/>
      <c r="J40" s="40"/>
      <c r="K40" s="40"/>
      <c r="L40" s="40"/>
      <c r="M40" s="40"/>
      <c r="N40" s="40"/>
      <c r="O40" s="40"/>
    </row>
    <row r="41" s="25" customFormat="true" ht="11.25" hidden="false" customHeight="true" outlineLevel="0" collapsed="false">
      <c r="A41" s="43"/>
      <c r="B41" s="37" t="s">
        <v>27</v>
      </c>
      <c r="C41" s="44" t="str">
        <f aca="false">IF($C33&lt;&gt;"",Mai!$G$37,"")</f>
        <v/>
      </c>
      <c r="D41" s="37"/>
      <c r="E41" s="43"/>
      <c r="F41" s="37" t="s">
        <v>27</v>
      </c>
      <c r="G41" s="44" t="str">
        <f aca="false">IF($G33&lt;&gt;"",Jun!$G$37,"")</f>
        <v/>
      </c>
      <c r="H41" s="39"/>
      <c r="I41" s="40"/>
      <c r="J41" s="40"/>
      <c r="K41" s="40"/>
      <c r="L41" s="40"/>
      <c r="M41" s="40"/>
      <c r="N41" s="40"/>
      <c r="O41" s="40"/>
    </row>
    <row r="42" s="25" customFormat="true" ht="11.25" hidden="false" customHeight="true" outlineLevel="0" collapsed="false">
      <c r="A42" s="43"/>
      <c r="B42" s="37" t="s">
        <v>28</v>
      </c>
      <c r="C42" s="44" t="str">
        <f aca="false">IF($C33&lt;&gt;"",Mai!$G$39,"")</f>
        <v/>
      </c>
      <c r="D42" s="37"/>
      <c r="E42" s="43"/>
      <c r="F42" s="37" t="s">
        <v>28</v>
      </c>
      <c r="G42" s="44" t="str">
        <f aca="false">IF($G33&lt;&gt;"",Jun!$G$39,"")</f>
        <v/>
      </c>
      <c r="H42" s="39"/>
      <c r="I42" s="40"/>
      <c r="J42" s="40"/>
      <c r="K42" s="40"/>
      <c r="L42" s="40"/>
      <c r="M42" s="40"/>
      <c r="N42" s="40"/>
      <c r="O42" s="40"/>
    </row>
    <row r="43" s="25" customFormat="true" ht="11.25" hidden="false" customHeight="true" outlineLevel="0" collapsed="false">
      <c r="A43" s="40"/>
      <c r="B43" s="40"/>
      <c r="C43" s="40"/>
      <c r="D43" s="40"/>
      <c r="E43" s="40"/>
      <c r="F43" s="40"/>
      <c r="G43" s="40"/>
      <c r="H43" s="39"/>
      <c r="I43" s="40"/>
      <c r="J43" s="40"/>
      <c r="K43" s="40"/>
      <c r="L43" s="40"/>
      <c r="M43" s="40"/>
      <c r="N43" s="40"/>
      <c r="O43" s="40"/>
    </row>
    <row r="44" s="25" customFormat="true" ht="11.25" hidden="false" customHeight="true" outlineLevel="0" collapsed="false">
      <c r="A44" s="36" t="s">
        <v>33</v>
      </c>
      <c r="B44" s="36"/>
      <c r="C44" s="36"/>
      <c r="D44" s="37"/>
      <c r="E44" s="36" t="s">
        <v>34</v>
      </c>
      <c r="F44" s="36"/>
      <c r="G44" s="36"/>
      <c r="H44" s="39"/>
      <c r="I44" s="46"/>
      <c r="J44" s="46"/>
      <c r="K44" s="46"/>
      <c r="L44" s="46"/>
      <c r="M44" s="46"/>
      <c r="N44" s="46"/>
      <c r="O44" s="46"/>
    </row>
    <row r="45" s="25" customFormat="true" ht="11.25" hidden="false" customHeight="true" outlineLevel="0" collapsed="false">
      <c r="A45" s="41" t="s">
        <v>18</v>
      </c>
      <c r="B45" s="41"/>
      <c r="C45" s="42" t="str">
        <f aca="false">IF($G33&lt;&gt;"",Jul!$C$18,"")</f>
        <v/>
      </c>
      <c r="D45" s="37"/>
      <c r="E45" s="41" t="s">
        <v>18</v>
      </c>
      <c r="F45" s="41"/>
      <c r="G45" s="42" t="str">
        <f aca="false">IF($G46&lt;&gt;"",Ago!$C$18,"")</f>
        <v/>
      </c>
      <c r="H45" s="39"/>
      <c r="I45" s="46"/>
      <c r="J45" s="46"/>
      <c r="K45" s="46"/>
      <c r="L45" s="46"/>
      <c r="M45" s="46"/>
      <c r="N45" s="46"/>
      <c r="O45" s="46"/>
    </row>
    <row r="46" s="25" customFormat="true" ht="11.25" hidden="false" customHeight="true" outlineLevel="0" collapsed="false">
      <c r="A46" s="43"/>
      <c r="B46" s="37" t="s">
        <v>19</v>
      </c>
      <c r="C46" s="44" t="str">
        <f aca="false">IF(Jul!$C$10&gt;0,Jul!$C$10,"")</f>
        <v/>
      </c>
      <c r="D46" s="37"/>
      <c r="E46" s="43"/>
      <c r="F46" s="37" t="s">
        <v>19</v>
      </c>
      <c r="G46" s="44" t="str">
        <f aca="false">IF(Ago!$C$10&gt;0,Ago!$C$10,"")</f>
        <v/>
      </c>
      <c r="H46" s="39"/>
      <c r="I46" s="46"/>
      <c r="J46" s="46"/>
      <c r="K46" s="46"/>
      <c r="L46" s="46"/>
      <c r="M46" s="46"/>
      <c r="N46" s="46"/>
      <c r="O46" s="46"/>
    </row>
    <row r="47" s="25" customFormat="true" ht="11.25" hidden="false" customHeight="true" outlineLevel="0" collapsed="false">
      <c r="A47" s="43"/>
      <c r="B47" s="37" t="s">
        <v>20</v>
      </c>
      <c r="C47" s="44" t="str">
        <f aca="false">IF($G33&lt;&gt;"",Jul!$C$14,"")</f>
        <v/>
      </c>
      <c r="D47" s="37"/>
      <c r="E47" s="43"/>
      <c r="F47" s="37" t="s">
        <v>20</v>
      </c>
      <c r="G47" s="44" t="str">
        <f aca="false">IF($G46&lt;&gt;"",Ago!$C$14,"")</f>
        <v/>
      </c>
      <c r="H47" s="39"/>
      <c r="I47" s="46"/>
      <c r="J47" s="46"/>
      <c r="K47" s="46"/>
      <c r="L47" s="46"/>
      <c r="M47" s="46"/>
      <c r="N47" s="46"/>
      <c r="O47" s="46"/>
    </row>
    <row r="48" s="25" customFormat="true" ht="11.25" hidden="false" customHeight="true" outlineLevel="0" collapsed="false">
      <c r="A48" s="43"/>
      <c r="B48" s="37" t="s">
        <v>21</v>
      </c>
      <c r="C48" s="44" t="str">
        <f aca="false">IF($G33&lt;&gt;"",Jul!$C$17,"")</f>
        <v/>
      </c>
      <c r="D48" s="37"/>
      <c r="E48" s="43"/>
      <c r="F48" s="37" t="s">
        <v>21</v>
      </c>
      <c r="G48" s="44" t="str">
        <f aca="false">IF($G46&lt;&gt;"",Ago!$C$17,"")</f>
        <v/>
      </c>
      <c r="H48" s="39"/>
      <c r="I48" s="46"/>
      <c r="J48" s="46"/>
      <c r="K48" s="46"/>
      <c r="L48" s="46"/>
      <c r="M48" s="46"/>
      <c r="N48" s="46"/>
      <c r="O48" s="46"/>
    </row>
    <row r="49" s="25" customFormat="true" ht="11.25" hidden="false" customHeight="true" outlineLevel="0" collapsed="false">
      <c r="A49" s="41" t="s">
        <v>22</v>
      </c>
      <c r="B49" s="41"/>
      <c r="C49" s="42" t="str">
        <f aca="false">IF($G33&lt;&gt;"",Jul!$G$13,"")</f>
        <v/>
      </c>
      <c r="D49" s="37"/>
      <c r="E49" s="41" t="s">
        <v>22</v>
      </c>
      <c r="F49" s="41"/>
      <c r="G49" s="42" t="str">
        <f aca="false">IF($G46&lt;&gt;"",Ago!$G$13,"")</f>
        <v/>
      </c>
      <c r="H49" s="39"/>
      <c r="I49" s="46"/>
      <c r="J49" s="46"/>
      <c r="K49" s="46"/>
      <c r="L49" s="46"/>
      <c r="M49" s="46"/>
      <c r="N49" s="46"/>
      <c r="O49" s="46"/>
    </row>
    <row r="50" s="25" customFormat="true" ht="11.25" hidden="false" customHeight="true" outlineLevel="0" collapsed="false">
      <c r="A50" s="43"/>
      <c r="B50" s="37" t="s">
        <v>23</v>
      </c>
      <c r="C50" s="44" t="str">
        <f aca="false">IF($G33&lt;&gt;"",Jul!$G$26,"")</f>
        <v/>
      </c>
      <c r="D50" s="37"/>
      <c r="E50" s="43"/>
      <c r="F50" s="37" t="s">
        <v>23</v>
      </c>
      <c r="G50" s="44" t="str">
        <f aca="false">IF($G46&lt;&gt;"",Ago!$G$26,"")</f>
        <v/>
      </c>
      <c r="H50" s="47"/>
      <c r="I50" s="48"/>
      <c r="J50" s="48"/>
      <c r="K50" s="48"/>
      <c r="L50" s="48"/>
      <c r="M50" s="48"/>
      <c r="N50" s="48"/>
      <c r="O50" s="48"/>
    </row>
    <row r="51" s="25" customFormat="true" ht="11.25" hidden="false" customHeight="true" outlineLevel="0" collapsed="false">
      <c r="A51" s="43"/>
      <c r="B51" s="37" t="s">
        <v>24</v>
      </c>
      <c r="C51" s="44" t="str">
        <f aca="false">IF($G33&lt;&gt;"",Jul!$G$22,"")</f>
        <v/>
      </c>
      <c r="D51" s="37"/>
      <c r="E51" s="43"/>
      <c r="F51" s="37" t="s">
        <v>24</v>
      </c>
      <c r="G51" s="44" t="str">
        <f aca="false">IF($G46&lt;&gt;"",Ago!$G$22,"")</f>
        <v/>
      </c>
      <c r="H51" s="47"/>
      <c r="I51" s="48"/>
      <c r="J51" s="48"/>
      <c r="K51" s="48"/>
      <c r="L51" s="48"/>
      <c r="M51" s="48"/>
      <c r="N51" s="48"/>
      <c r="O51" s="48"/>
    </row>
    <row r="52" s="25" customFormat="true" ht="11.25" hidden="false" customHeight="true" outlineLevel="0" collapsed="false">
      <c r="A52" s="43"/>
      <c r="B52" s="39" t="s">
        <v>25</v>
      </c>
      <c r="C52" s="45" t="str">
        <f aca="false">IF($G33&lt;&gt;"",Jul!$G$23,"")</f>
        <v/>
      </c>
      <c r="D52" s="37"/>
      <c r="E52" s="43"/>
      <c r="F52" s="39" t="s">
        <v>25</v>
      </c>
      <c r="G52" s="45" t="str">
        <f aca="false">IF($G46&lt;&gt;"",Ago!$G$23,"")</f>
        <v/>
      </c>
      <c r="H52" s="47"/>
      <c r="I52" s="48"/>
      <c r="J52" s="48"/>
      <c r="K52" s="48"/>
      <c r="L52" s="48"/>
      <c r="M52" s="48"/>
      <c r="N52" s="48"/>
      <c r="O52" s="48"/>
    </row>
    <row r="53" s="25" customFormat="true" ht="11.25" hidden="false" customHeight="true" outlineLevel="0" collapsed="false">
      <c r="A53" s="43"/>
      <c r="B53" s="37" t="s">
        <v>26</v>
      </c>
      <c r="C53" s="44" t="str">
        <f aca="false">IF($G33&lt;&gt;"",Jul!$G$33,"")</f>
        <v/>
      </c>
      <c r="D53" s="37"/>
      <c r="E53" s="43"/>
      <c r="F53" s="37" t="s">
        <v>26</v>
      </c>
      <c r="G53" s="44" t="str">
        <f aca="false">IF($G46&lt;&gt;"",Ago!$G$33,"")</f>
        <v/>
      </c>
      <c r="H53" s="47"/>
      <c r="I53" s="48"/>
      <c r="J53" s="48"/>
      <c r="K53" s="48"/>
      <c r="L53" s="48"/>
      <c r="M53" s="48"/>
      <c r="N53" s="48"/>
      <c r="O53" s="48"/>
    </row>
    <row r="54" s="25" customFormat="true" ht="11.25" hidden="false" customHeight="true" outlineLevel="0" collapsed="false">
      <c r="A54" s="43"/>
      <c r="B54" s="37" t="s">
        <v>27</v>
      </c>
      <c r="C54" s="44" t="str">
        <f aca="false">IF($G33&lt;&gt;"",Jul!$G$37,"")</f>
        <v/>
      </c>
      <c r="D54" s="37"/>
      <c r="E54" s="43"/>
      <c r="F54" s="37" t="s">
        <v>27</v>
      </c>
      <c r="G54" s="44" t="str">
        <f aca="false">IF($G46&lt;&gt;"",Ago!$G$37,"")</f>
        <v/>
      </c>
      <c r="H54" s="47"/>
      <c r="I54" s="48"/>
      <c r="J54" s="48"/>
      <c r="K54" s="48"/>
      <c r="L54" s="48"/>
      <c r="M54" s="48"/>
      <c r="N54" s="48"/>
      <c r="O54" s="48"/>
    </row>
    <row r="55" s="25" customFormat="true" ht="11.25" hidden="false" customHeight="true" outlineLevel="0" collapsed="false">
      <c r="A55" s="43"/>
      <c r="B55" s="37" t="s">
        <v>28</v>
      </c>
      <c r="C55" s="44" t="str">
        <f aca="false">IF($G33&lt;&gt;"",Jul!$G$39,"")</f>
        <v/>
      </c>
      <c r="D55" s="37"/>
      <c r="E55" s="43"/>
      <c r="F55" s="37" t="s">
        <v>28</v>
      </c>
      <c r="G55" s="44" t="str">
        <f aca="false">IF($G46&lt;&gt;"",Ago!$G$39,"")</f>
        <v/>
      </c>
      <c r="H55" s="47"/>
      <c r="I55" s="48"/>
      <c r="J55" s="48"/>
      <c r="K55" s="48"/>
      <c r="L55" s="48"/>
      <c r="M55" s="48"/>
      <c r="N55" s="48"/>
      <c r="O55" s="48"/>
    </row>
    <row r="56" s="25" customFormat="true" ht="11.25" hidden="false" customHeight="true" outlineLevel="0" collapsed="false">
      <c r="A56" s="43"/>
      <c r="B56" s="37"/>
      <c r="C56" s="37"/>
      <c r="D56" s="37"/>
      <c r="E56" s="43"/>
      <c r="F56" s="37"/>
      <c r="G56" s="37"/>
      <c r="H56" s="47"/>
      <c r="I56" s="48"/>
      <c r="J56" s="48"/>
      <c r="K56" s="48"/>
      <c r="L56" s="48"/>
      <c r="M56" s="48"/>
      <c r="N56" s="48"/>
      <c r="O56" s="48"/>
    </row>
    <row r="57" s="25" customFormat="true" ht="11.25" hidden="false" customHeight="true" outlineLevel="0" collapsed="false">
      <c r="A57" s="36" t="s">
        <v>35</v>
      </c>
      <c r="B57" s="36"/>
      <c r="C57" s="36"/>
      <c r="D57" s="37"/>
      <c r="E57" s="36" t="s">
        <v>36</v>
      </c>
      <c r="F57" s="36"/>
      <c r="G57" s="36"/>
      <c r="H57" s="47"/>
      <c r="I57" s="48"/>
      <c r="J57" s="48"/>
      <c r="K57" s="48"/>
      <c r="L57" s="48"/>
      <c r="M57" s="48"/>
      <c r="N57" s="48"/>
      <c r="O57" s="48"/>
    </row>
    <row r="58" s="25" customFormat="true" ht="11.25" hidden="false" customHeight="true" outlineLevel="0" collapsed="false">
      <c r="A58" s="41" t="s">
        <v>18</v>
      </c>
      <c r="B58" s="41"/>
      <c r="C58" s="42" t="str">
        <f aca="false">IF($C59&lt;&gt;"",Set!$C$18,"")</f>
        <v/>
      </c>
      <c r="D58" s="37"/>
      <c r="E58" s="41" t="s">
        <v>18</v>
      </c>
      <c r="F58" s="41"/>
      <c r="G58" s="42" t="str">
        <f aca="false">IF($G59&lt;&gt;"",Out!$C$18,"")</f>
        <v/>
      </c>
      <c r="H58" s="47"/>
      <c r="I58" s="48"/>
      <c r="J58" s="48"/>
      <c r="K58" s="48"/>
      <c r="L58" s="48"/>
      <c r="M58" s="48"/>
      <c r="N58" s="48"/>
      <c r="O58" s="48"/>
    </row>
    <row r="59" s="25" customFormat="true" ht="11.25" hidden="false" customHeight="true" outlineLevel="0" collapsed="false">
      <c r="A59" s="43"/>
      <c r="B59" s="37" t="s">
        <v>19</v>
      </c>
      <c r="C59" s="44" t="str">
        <f aca="false">IF(Set!$C$10&gt;0,Set!$C$10,"")</f>
        <v/>
      </c>
      <c r="D59" s="37"/>
      <c r="E59" s="43"/>
      <c r="F59" s="37" t="s">
        <v>19</v>
      </c>
      <c r="G59" s="44" t="str">
        <f aca="false">IF(Out!$C$10&gt;0,Out!$C$10,"")</f>
        <v/>
      </c>
      <c r="H59" s="47"/>
      <c r="I59" s="48"/>
      <c r="J59" s="48"/>
      <c r="K59" s="48"/>
      <c r="L59" s="48"/>
      <c r="M59" s="48"/>
      <c r="N59" s="48"/>
      <c r="O59" s="48"/>
    </row>
    <row r="60" s="25" customFormat="true" ht="11.25" hidden="false" customHeight="true" outlineLevel="0" collapsed="false">
      <c r="A60" s="43"/>
      <c r="B60" s="37" t="s">
        <v>20</v>
      </c>
      <c r="C60" s="44" t="str">
        <f aca="false">IF($C59&lt;&gt;"",Set!$C$14,"")</f>
        <v/>
      </c>
      <c r="D60" s="37"/>
      <c r="E60" s="43"/>
      <c r="F60" s="37" t="s">
        <v>20</v>
      </c>
      <c r="G60" s="44" t="str">
        <f aca="false">IF($G59&lt;&gt;"",Out!$C$14,"")</f>
        <v/>
      </c>
      <c r="H60" s="47"/>
      <c r="I60" s="48"/>
      <c r="J60" s="48"/>
      <c r="K60" s="48"/>
      <c r="L60" s="48"/>
      <c r="M60" s="48"/>
      <c r="N60" s="48"/>
      <c r="O60" s="48"/>
    </row>
    <row r="61" s="25" customFormat="true" ht="11.25" hidden="false" customHeight="true" outlineLevel="0" collapsed="false">
      <c r="A61" s="43"/>
      <c r="B61" s="37" t="s">
        <v>21</v>
      </c>
      <c r="C61" s="44" t="str">
        <f aca="false">IF($C59&lt;&gt;"",Set!$C$17,"")</f>
        <v/>
      </c>
      <c r="D61" s="37"/>
      <c r="E61" s="43"/>
      <c r="F61" s="37" t="s">
        <v>21</v>
      </c>
      <c r="G61" s="44" t="str">
        <f aca="false">IF($G59&lt;&gt;"",Out!$C$17,"")</f>
        <v/>
      </c>
      <c r="H61" s="47"/>
      <c r="I61" s="48"/>
      <c r="J61" s="48"/>
      <c r="K61" s="48"/>
      <c r="L61" s="48"/>
      <c r="M61" s="48"/>
      <c r="N61" s="48"/>
      <c r="O61" s="48"/>
    </row>
    <row r="62" s="25" customFormat="true" ht="11.25" hidden="false" customHeight="true" outlineLevel="0" collapsed="false">
      <c r="A62" s="41" t="s">
        <v>22</v>
      </c>
      <c r="B62" s="41"/>
      <c r="C62" s="42" t="str">
        <f aca="false">IF($C59&lt;&gt;"",Set!$G$13,"")</f>
        <v/>
      </c>
      <c r="D62" s="37"/>
      <c r="E62" s="41" t="s">
        <v>22</v>
      </c>
      <c r="F62" s="41"/>
      <c r="G62" s="42" t="str">
        <f aca="false">IF($G59&lt;&gt;"",Out!$G$13,"")</f>
        <v/>
      </c>
      <c r="H62" s="47"/>
      <c r="I62" s="48"/>
      <c r="J62" s="48"/>
      <c r="K62" s="48"/>
      <c r="L62" s="48"/>
      <c r="M62" s="48"/>
      <c r="N62" s="48"/>
      <c r="O62" s="48"/>
    </row>
    <row r="63" s="25" customFormat="true" ht="11.25" hidden="false" customHeight="true" outlineLevel="0" collapsed="false">
      <c r="A63" s="43"/>
      <c r="B63" s="37" t="s">
        <v>23</v>
      </c>
      <c r="C63" s="44" t="str">
        <f aca="false">IF($C59&lt;&gt;"",Set!$G$26,"")</f>
        <v/>
      </c>
      <c r="D63" s="37"/>
      <c r="E63" s="43"/>
      <c r="F63" s="37" t="s">
        <v>23</v>
      </c>
      <c r="G63" s="44" t="str">
        <f aca="false">IF($G59&lt;&gt;"",Out!$G$26,"")</f>
        <v/>
      </c>
      <c r="H63" s="47"/>
      <c r="I63" s="48"/>
      <c r="J63" s="48"/>
      <c r="K63" s="48"/>
      <c r="L63" s="48"/>
      <c r="M63" s="48"/>
      <c r="N63" s="48"/>
      <c r="O63" s="48"/>
    </row>
    <row r="64" s="25" customFormat="true" ht="11.25" hidden="false" customHeight="true" outlineLevel="0" collapsed="false">
      <c r="A64" s="43"/>
      <c r="B64" s="37" t="s">
        <v>24</v>
      </c>
      <c r="C64" s="44" t="str">
        <f aca="false">IF($C59&lt;&gt;"",Set!$G$22,"")</f>
        <v/>
      </c>
      <c r="D64" s="37"/>
      <c r="E64" s="43"/>
      <c r="F64" s="37" t="s">
        <v>24</v>
      </c>
      <c r="G64" s="44" t="str">
        <f aca="false">IF($G59&lt;&gt;"",Out!$G$22,"")</f>
        <v/>
      </c>
      <c r="H64" s="47"/>
      <c r="I64" s="48"/>
      <c r="J64" s="48"/>
      <c r="K64" s="48"/>
      <c r="L64" s="48"/>
      <c r="M64" s="48"/>
      <c r="N64" s="48"/>
      <c r="O64" s="48"/>
    </row>
    <row r="65" s="25" customFormat="true" ht="11.25" hidden="false" customHeight="true" outlineLevel="0" collapsed="false">
      <c r="A65" s="43"/>
      <c r="B65" s="39" t="s">
        <v>25</v>
      </c>
      <c r="C65" s="45" t="str">
        <f aca="false">IF($C59&lt;&gt;"",Set!$G$23,"")</f>
        <v/>
      </c>
      <c r="D65" s="37"/>
      <c r="E65" s="43"/>
      <c r="F65" s="39" t="s">
        <v>25</v>
      </c>
      <c r="G65" s="45" t="str">
        <f aca="false">IF($G59&lt;&gt;"",Out!$G$23,"")</f>
        <v/>
      </c>
      <c r="H65" s="47"/>
      <c r="I65" s="48"/>
      <c r="J65" s="48"/>
      <c r="K65" s="48"/>
      <c r="L65" s="48"/>
      <c r="M65" s="48"/>
      <c r="N65" s="48"/>
      <c r="O65" s="48"/>
    </row>
    <row r="66" s="25" customFormat="true" ht="11.25" hidden="false" customHeight="true" outlineLevel="0" collapsed="false">
      <c r="A66" s="43"/>
      <c r="B66" s="37" t="s">
        <v>26</v>
      </c>
      <c r="C66" s="44" t="str">
        <f aca="false">IF($C59&lt;&gt;"",Set!$G$33,"")</f>
        <v/>
      </c>
      <c r="D66" s="37"/>
      <c r="E66" s="43"/>
      <c r="F66" s="37" t="s">
        <v>26</v>
      </c>
      <c r="G66" s="44" t="str">
        <f aca="false">IF($G59&lt;&gt;"",Out!$G$33,"")</f>
        <v/>
      </c>
      <c r="H66" s="47"/>
      <c r="I66" s="48"/>
      <c r="J66" s="48"/>
      <c r="K66" s="48"/>
      <c r="L66" s="48"/>
      <c r="M66" s="48"/>
      <c r="N66" s="48"/>
      <c r="O66" s="48"/>
    </row>
    <row r="67" s="25" customFormat="true" ht="11.25" hidden="false" customHeight="true" outlineLevel="0" collapsed="false">
      <c r="A67" s="43"/>
      <c r="B67" s="37" t="s">
        <v>27</v>
      </c>
      <c r="C67" s="44" t="str">
        <f aca="false">IF($C59&lt;&gt;"",Set!$G$37,"")</f>
        <v/>
      </c>
      <c r="D67" s="37"/>
      <c r="E67" s="43"/>
      <c r="F67" s="37" t="s">
        <v>27</v>
      </c>
      <c r="G67" s="44" t="str">
        <f aca="false">IF($G59&lt;&gt;"",Out!$G$37,"")</f>
        <v/>
      </c>
      <c r="H67" s="47"/>
      <c r="I67" s="48"/>
      <c r="J67" s="48"/>
      <c r="K67" s="48"/>
      <c r="L67" s="48"/>
      <c r="M67" s="48"/>
      <c r="N67" s="48"/>
      <c r="O67" s="48"/>
    </row>
    <row r="68" s="25" customFormat="true" ht="11.25" hidden="false" customHeight="true" outlineLevel="0" collapsed="false">
      <c r="A68" s="43"/>
      <c r="B68" s="37" t="s">
        <v>28</v>
      </c>
      <c r="C68" s="44" t="str">
        <f aca="false">IF($C59&lt;&gt;"",Set!$G$39,"")</f>
        <v/>
      </c>
      <c r="D68" s="37"/>
      <c r="E68" s="43"/>
      <c r="F68" s="37" t="s">
        <v>28</v>
      </c>
      <c r="G68" s="44" t="str">
        <f aca="false">IF($G59&lt;&gt;"",Out!$G$39,"")</f>
        <v/>
      </c>
      <c r="H68" s="47"/>
      <c r="I68" s="48"/>
      <c r="J68" s="48"/>
      <c r="K68" s="48"/>
      <c r="L68" s="48"/>
      <c r="M68" s="48"/>
      <c r="N68" s="48"/>
      <c r="O68" s="48"/>
    </row>
    <row r="69" s="25" customFormat="true" ht="11.25" hidden="false" customHeight="true" outlineLevel="0" collapsed="false">
      <c r="A69" s="46"/>
      <c r="B69" s="46"/>
      <c r="C69" s="46"/>
      <c r="D69" s="46"/>
      <c r="E69" s="46"/>
      <c r="F69" s="46"/>
      <c r="G69" s="46"/>
      <c r="H69" s="47"/>
      <c r="I69" s="48"/>
      <c r="J69" s="48"/>
      <c r="K69" s="48"/>
      <c r="L69" s="48"/>
      <c r="M69" s="48"/>
      <c r="N69" s="48"/>
      <c r="O69" s="48"/>
    </row>
    <row r="70" s="25" customFormat="true" ht="11.25" hidden="false" customHeight="true" outlineLevel="0" collapsed="false">
      <c r="A70" s="40"/>
      <c r="B70" s="40"/>
      <c r="C70" s="40"/>
      <c r="D70" s="40"/>
      <c r="E70" s="40"/>
      <c r="F70" s="40"/>
      <c r="G70" s="40"/>
      <c r="H70" s="47"/>
      <c r="I70" s="48"/>
      <c r="J70" s="48"/>
      <c r="K70" s="48"/>
      <c r="L70" s="48"/>
      <c r="M70" s="48"/>
      <c r="N70" s="48"/>
      <c r="O70" s="48"/>
    </row>
    <row r="71" s="25" customFormat="true" ht="11.25" hidden="false" customHeight="true" outlineLevel="0" collapsed="false">
      <c r="A71" s="40"/>
      <c r="B71" s="40"/>
      <c r="C71" s="40"/>
      <c r="D71" s="40"/>
      <c r="E71" s="40"/>
      <c r="F71" s="40"/>
      <c r="G71" s="40"/>
      <c r="H71" s="47"/>
      <c r="I71" s="48"/>
      <c r="J71" s="48"/>
      <c r="K71" s="48"/>
      <c r="L71" s="48"/>
      <c r="M71" s="48"/>
      <c r="N71" s="48"/>
      <c r="O71" s="48"/>
    </row>
    <row r="72" s="25" customFormat="true" ht="11.25" hidden="false" customHeight="true" outlineLevel="0" collapsed="false">
      <c r="A72" s="36" t="s">
        <v>37</v>
      </c>
      <c r="B72" s="36"/>
      <c r="C72" s="36"/>
      <c r="D72" s="37"/>
      <c r="E72" s="36" t="s">
        <v>38</v>
      </c>
      <c r="F72" s="36"/>
      <c r="G72" s="36"/>
      <c r="H72" s="47"/>
      <c r="I72" s="48"/>
      <c r="J72" s="48"/>
      <c r="K72" s="48"/>
      <c r="L72" s="48"/>
      <c r="M72" s="48"/>
      <c r="N72" s="48"/>
      <c r="O72" s="48"/>
    </row>
    <row r="73" s="25" customFormat="true" ht="11.25" hidden="false" customHeight="true" outlineLevel="0" collapsed="false">
      <c r="A73" s="41" t="s">
        <v>18</v>
      </c>
      <c r="B73" s="41"/>
      <c r="C73" s="42" t="str">
        <f aca="false">IF($G59&lt;&gt;"",Nov!$C$18,"")</f>
        <v/>
      </c>
      <c r="D73" s="37"/>
      <c r="E73" s="41" t="s">
        <v>18</v>
      </c>
      <c r="F73" s="41"/>
      <c r="G73" s="42" t="str">
        <f aca="false">IF($G74&lt;&gt;"",Dez!$C$18,"")</f>
        <v/>
      </c>
      <c r="H73" s="47"/>
      <c r="I73" s="48"/>
      <c r="J73" s="48"/>
      <c r="K73" s="48"/>
      <c r="L73" s="48"/>
      <c r="M73" s="48"/>
      <c r="N73" s="48"/>
      <c r="O73" s="48"/>
    </row>
    <row r="74" s="25" customFormat="true" ht="11.25" hidden="false" customHeight="true" outlineLevel="0" collapsed="false">
      <c r="A74" s="43"/>
      <c r="B74" s="37" t="s">
        <v>19</v>
      </c>
      <c r="C74" s="44" t="str">
        <f aca="false">IF(Nov!$C$10&gt;0,Nov!$C$10,"")</f>
        <v/>
      </c>
      <c r="D74" s="37"/>
      <c r="E74" s="43"/>
      <c r="F74" s="37" t="s">
        <v>19</v>
      </c>
      <c r="G74" s="44" t="str">
        <f aca="false">IF(Dez!$C$10&gt;0,Dez!$C$10,"")</f>
        <v/>
      </c>
      <c r="H74" s="47"/>
      <c r="I74" s="48"/>
      <c r="J74" s="48"/>
      <c r="K74" s="48"/>
      <c r="L74" s="48"/>
      <c r="M74" s="48"/>
      <c r="N74" s="48"/>
      <c r="O74" s="48"/>
    </row>
    <row r="75" s="25" customFormat="true" ht="12" hidden="false" customHeight="true" outlineLevel="0" collapsed="false">
      <c r="A75" s="43"/>
      <c r="B75" s="37" t="s">
        <v>20</v>
      </c>
      <c r="C75" s="44" t="str">
        <f aca="false">IF($G59&lt;&gt;"",Nov!$C$14,"")</f>
        <v/>
      </c>
      <c r="D75" s="37"/>
      <c r="E75" s="43"/>
      <c r="F75" s="37" t="s">
        <v>20</v>
      </c>
      <c r="G75" s="44" t="str">
        <f aca="false">IF($G74&lt;&gt;"",Dez!$C$14,"")</f>
        <v/>
      </c>
      <c r="H75" s="49"/>
      <c r="I75" s="49"/>
      <c r="J75" s="49"/>
      <c r="K75" s="49"/>
      <c r="L75" s="49"/>
      <c r="M75" s="49"/>
      <c r="N75" s="49"/>
      <c r="O75" s="49"/>
    </row>
    <row r="76" s="25" customFormat="true" ht="12" hidden="false" customHeight="true" outlineLevel="0" collapsed="false">
      <c r="A76" s="43"/>
      <c r="B76" s="37" t="s">
        <v>21</v>
      </c>
      <c r="C76" s="44" t="str">
        <f aca="false">IF($G59&lt;&gt;"",Nov!$C$17,"")</f>
        <v/>
      </c>
      <c r="D76" s="37"/>
      <c r="E76" s="43"/>
      <c r="F76" s="37" t="s">
        <v>21</v>
      </c>
      <c r="G76" s="44" t="str">
        <f aca="false">IF($G74&lt;&gt;"",Dez!$C$17,"")</f>
        <v/>
      </c>
    </row>
    <row r="77" s="25" customFormat="true" ht="12" hidden="false" customHeight="true" outlineLevel="0" collapsed="false">
      <c r="A77" s="41" t="s">
        <v>22</v>
      </c>
      <c r="B77" s="41"/>
      <c r="C77" s="42" t="str">
        <f aca="false">IF($G59&lt;&gt;"",Nov!$G$13,"")</f>
        <v/>
      </c>
      <c r="D77" s="37"/>
      <c r="E77" s="41" t="s">
        <v>22</v>
      </c>
      <c r="F77" s="41"/>
      <c r="G77" s="42" t="str">
        <f aca="false">IF($G74&lt;&gt;"",Dez!$G$13,"")</f>
        <v/>
      </c>
    </row>
    <row r="78" s="25" customFormat="true" ht="12" hidden="false" customHeight="true" outlineLevel="0" collapsed="false">
      <c r="A78" s="43"/>
      <c r="B78" s="37" t="s">
        <v>23</v>
      </c>
      <c r="C78" s="44" t="str">
        <f aca="false">IF($G59&lt;&gt;"",Nov!$G$26,"")</f>
        <v/>
      </c>
      <c r="D78" s="37"/>
      <c r="E78" s="43"/>
      <c r="F78" s="37" t="s">
        <v>23</v>
      </c>
      <c r="G78" s="44" t="str">
        <f aca="false">IF($G74&lt;&gt;"",Dez!$G$26,"")</f>
        <v/>
      </c>
    </row>
    <row r="79" s="25" customFormat="true" ht="12" hidden="false" customHeight="true" outlineLevel="0" collapsed="false">
      <c r="A79" s="43"/>
      <c r="B79" s="37" t="s">
        <v>24</v>
      </c>
      <c r="C79" s="44" t="str">
        <f aca="false">IF($G59&lt;&gt;"",Nov!$G$22,"")</f>
        <v/>
      </c>
      <c r="D79" s="37"/>
      <c r="E79" s="43"/>
      <c r="F79" s="37" t="s">
        <v>24</v>
      </c>
      <c r="G79" s="44" t="str">
        <f aca="false">IF($G74&lt;&gt;"",Dez!$G$22,"")</f>
        <v/>
      </c>
    </row>
    <row r="80" s="25" customFormat="true" ht="12" hidden="false" customHeight="true" outlineLevel="0" collapsed="false">
      <c r="A80" s="43"/>
      <c r="B80" s="39" t="s">
        <v>25</v>
      </c>
      <c r="C80" s="45" t="str">
        <f aca="false">IF($G59&lt;&gt;"",Nov!$G$23,"")</f>
        <v/>
      </c>
      <c r="D80" s="37"/>
      <c r="E80" s="43"/>
      <c r="F80" s="39" t="s">
        <v>25</v>
      </c>
      <c r="G80" s="45" t="str">
        <f aca="false">IF($G74&lt;&gt;"",Dez!$G$23,"")</f>
        <v/>
      </c>
    </row>
    <row r="81" s="25" customFormat="true" ht="12" hidden="false" customHeight="true" outlineLevel="0" collapsed="false">
      <c r="A81" s="43"/>
      <c r="B81" s="37" t="s">
        <v>26</v>
      </c>
      <c r="C81" s="44" t="str">
        <f aca="false">IF($G59&lt;&gt;"",Nov!$G$33,"")</f>
        <v/>
      </c>
      <c r="D81" s="37"/>
      <c r="E81" s="43"/>
      <c r="F81" s="37" t="s">
        <v>26</v>
      </c>
      <c r="G81" s="44" t="str">
        <f aca="false">IF($G74&lt;&gt;"",Dez!$G$33,"")</f>
        <v/>
      </c>
    </row>
    <row r="82" s="25" customFormat="true" ht="13.5" hidden="false" customHeight="true" outlineLevel="0" collapsed="false">
      <c r="A82" s="43"/>
      <c r="B82" s="37" t="s">
        <v>27</v>
      </c>
      <c r="C82" s="44" t="str">
        <f aca="false">IF($G59&lt;&gt;"",Nov!$G$37,"")</f>
        <v/>
      </c>
      <c r="D82" s="37"/>
      <c r="E82" s="43"/>
      <c r="F82" s="37" t="s">
        <v>27</v>
      </c>
      <c r="G82" s="44" t="str">
        <f aca="false">IF($G74&lt;&gt;"",Dez!$G$37,"")</f>
        <v/>
      </c>
    </row>
    <row r="83" s="25" customFormat="true" ht="13.5" hidden="false" customHeight="true" outlineLevel="0" collapsed="false">
      <c r="A83" s="43"/>
      <c r="B83" s="37" t="s">
        <v>28</v>
      </c>
      <c r="C83" s="44" t="str">
        <f aca="false">IF($G59&lt;&gt;"",Nov!$G$39,"")</f>
        <v/>
      </c>
      <c r="D83" s="37"/>
      <c r="E83" s="43"/>
      <c r="F83" s="37" t="s">
        <v>28</v>
      </c>
      <c r="G83" s="44" t="str">
        <f aca="false">IF($G74&lt;&gt;"",Dez!$G$39,"")</f>
        <v/>
      </c>
    </row>
    <row r="84" s="25" customFormat="true" ht="13.5" hidden="false" customHeight="true" outlineLevel="0" collapsed="false">
      <c r="A84" s="40"/>
      <c r="B84" s="40"/>
      <c r="C84" s="40"/>
      <c r="D84" s="40"/>
      <c r="E84" s="40"/>
      <c r="F84" s="40"/>
      <c r="G84" s="40"/>
    </row>
    <row r="85" s="25" customFormat="true" ht="13.5" hidden="false" customHeight="true" outlineLevel="0" collapsed="false">
      <c r="A85" s="40"/>
      <c r="B85" s="40"/>
      <c r="C85" s="40"/>
      <c r="D85" s="40"/>
      <c r="E85" s="40"/>
      <c r="F85" s="40"/>
      <c r="G85" s="40"/>
    </row>
    <row r="86" s="25" customFormat="true" ht="13.5" hidden="false" customHeight="true" outlineLevel="0" collapsed="false">
      <c r="A86" s="40"/>
      <c r="B86" s="40"/>
      <c r="C86" s="40"/>
      <c r="D86" s="40"/>
      <c r="E86" s="40"/>
      <c r="F86" s="40"/>
      <c r="G86" s="40"/>
    </row>
    <row r="87" s="25" customFormat="true" ht="13.5" hidden="false" customHeight="true" outlineLevel="0" collapsed="false">
      <c r="A87" s="40"/>
      <c r="B87" s="40"/>
      <c r="C87" s="40"/>
      <c r="D87" s="40"/>
      <c r="E87" s="40"/>
      <c r="F87" s="40"/>
      <c r="G87" s="40"/>
    </row>
    <row r="88" s="25" customFormat="true" ht="13.5" hidden="false" customHeight="true" outlineLevel="0" collapsed="false">
      <c r="A88" s="40"/>
      <c r="B88" s="40"/>
      <c r="C88" s="40"/>
      <c r="D88" s="40"/>
      <c r="E88" s="40"/>
      <c r="F88" s="40"/>
      <c r="G88" s="40"/>
    </row>
    <row r="89" s="25" customFormat="true" ht="13.5" hidden="false" customHeight="true" outlineLevel="0" collapsed="false">
      <c r="A89" s="40"/>
      <c r="B89" s="40"/>
      <c r="C89" s="40"/>
      <c r="D89" s="40"/>
      <c r="E89" s="40"/>
      <c r="F89" s="40"/>
      <c r="G89" s="40"/>
    </row>
    <row r="90" s="25" customFormat="true" ht="13.5" hidden="false" customHeight="true" outlineLevel="0" collapsed="false">
      <c r="A90" s="40"/>
      <c r="B90" s="40"/>
      <c r="C90" s="40"/>
      <c r="D90" s="40"/>
      <c r="E90" s="40"/>
      <c r="F90" s="40"/>
      <c r="G90" s="40"/>
    </row>
    <row r="91" s="25" customFormat="true" ht="13.5" hidden="false" customHeight="true" outlineLevel="0" collapsed="false">
      <c r="A91" s="40"/>
      <c r="B91" s="40"/>
      <c r="C91" s="40"/>
      <c r="D91" s="40"/>
      <c r="E91" s="40"/>
      <c r="F91" s="40"/>
      <c r="G91" s="40"/>
    </row>
    <row r="92" s="25" customFormat="true" ht="13.5" hidden="false" customHeight="true" outlineLevel="0" collapsed="false">
      <c r="A92" s="40"/>
      <c r="B92" s="40"/>
      <c r="C92" s="40"/>
      <c r="D92" s="40"/>
      <c r="E92" s="40"/>
      <c r="F92" s="40"/>
      <c r="G92" s="40"/>
    </row>
    <row r="93" s="25" customFormat="true" ht="13.5" hidden="false" customHeight="true" outlineLevel="0" collapsed="false">
      <c r="A93" s="40"/>
      <c r="B93" s="40"/>
      <c r="C93" s="40"/>
      <c r="D93" s="40"/>
      <c r="E93" s="40"/>
      <c r="F93" s="40"/>
      <c r="G93" s="40"/>
    </row>
    <row r="94" s="25" customFormat="true" ht="13.5" hidden="false" customHeight="true" outlineLevel="0" collapsed="false">
      <c r="A94" s="40"/>
      <c r="B94" s="40"/>
      <c r="C94" s="40"/>
      <c r="D94" s="40"/>
      <c r="E94" s="40"/>
      <c r="F94" s="40"/>
      <c r="G94" s="40"/>
    </row>
    <row r="95" s="25" customFormat="true" ht="13.5" hidden="false" customHeight="true" outlineLevel="0" collapsed="false">
      <c r="A95" s="40"/>
      <c r="B95" s="40"/>
      <c r="C95" s="40"/>
      <c r="D95" s="40"/>
      <c r="E95" s="40"/>
      <c r="F95" s="40"/>
      <c r="G95" s="40"/>
    </row>
    <row r="96" s="25" customFormat="true" ht="13.5" hidden="false" customHeight="true" outlineLevel="0" collapsed="false">
      <c r="E96" s="26"/>
    </row>
    <row r="97" s="25" customFormat="true" ht="13.5" hidden="false" customHeight="true" outlineLevel="0" collapsed="false">
      <c r="E97" s="26"/>
    </row>
    <row r="98" s="25" customFormat="true" ht="13.5" hidden="false" customHeight="true" outlineLevel="0" collapsed="false">
      <c r="E98" s="26"/>
    </row>
    <row r="99" s="25" customFormat="true" ht="13.5" hidden="false" customHeight="true" outlineLevel="0" collapsed="false">
      <c r="E99" s="26"/>
    </row>
    <row r="100" s="25" customFormat="true" ht="13.5" hidden="false" customHeight="true" outlineLevel="0" collapsed="false">
      <c r="E100" s="26"/>
    </row>
    <row r="101" s="25" customFormat="true" ht="13.5" hidden="false" customHeight="true" outlineLevel="0" collapsed="false">
      <c r="E101" s="26"/>
    </row>
    <row r="102" s="25" customFormat="true" ht="14.25" hidden="false" customHeight="true" outlineLevel="0" collapsed="false">
      <c r="E102" s="26"/>
    </row>
    <row r="103" s="25" customFormat="true" ht="14.25" hidden="false" customHeight="true" outlineLevel="0" collapsed="false">
      <c r="E103" s="26"/>
    </row>
    <row r="104" s="25" customFormat="true" ht="14.25" hidden="false" customHeight="true" outlineLevel="0" collapsed="false">
      <c r="E104" s="26"/>
    </row>
    <row r="105" s="25" customFormat="true" ht="14.25" hidden="false" customHeight="true" outlineLevel="0" collapsed="false">
      <c r="E105" s="26"/>
    </row>
    <row r="106" s="25" customFormat="true" ht="14.25" hidden="false" customHeight="true" outlineLevel="0" collapsed="false">
      <c r="E106" s="26"/>
    </row>
    <row r="107" s="25" customFormat="true" ht="14.25" hidden="false" customHeight="true" outlineLevel="0" collapsed="false">
      <c r="E107" s="26"/>
    </row>
    <row r="108" s="25" customFormat="true" ht="14.25" hidden="false" customHeight="true" outlineLevel="0" collapsed="false">
      <c r="E108" s="26"/>
    </row>
    <row r="109" s="25" customFormat="true" ht="14.25" hidden="false" customHeight="true" outlineLevel="0" collapsed="false">
      <c r="E109" s="26"/>
    </row>
    <row r="110" s="25" customFormat="true" ht="14.25" hidden="false" customHeight="true" outlineLevel="0" collapsed="false">
      <c r="E110" s="26"/>
    </row>
    <row r="111" s="25" customFormat="true" ht="14.25" hidden="false" customHeight="true" outlineLevel="0" collapsed="false">
      <c r="E111" s="26"/>
    </row>
    <row r="112" s="25" customFormat="true" ht="14.25" hidden="false" customHeight="true" outlineLevel="0" collapsed="false">
      <c r="E112" s="26"/>
    </row>
    <row r="113" s="25" customFormat="true" ht="14.25" hidden="false" customHeight="true" outlineLevel="0" collapsed="false">
      <c r="E113" s="26"/>
    </row>
    <row r="114" s="25" customFormat="true" ht="14.25" hidden="false" customHeight="true" outlineLevel="0" collapsed="false">
      <c r="E114" s="26"/>
    </row>
    <row r="115" s="25" customFormat="true" ht="14.25" hidden="false" customHeight="true" outlineLevel="0" collapsed="false">
      <c r="E115" s="26"/>
    </row>
    <row r="116" s="25" customFormat="true" ht="14.25" hidden="false" customHeight="true" outlineLevel="0" collapsed="false">
      <c r="E116" s="26"/>
    </row>
    <row r="117" s="25" customFormat="true" ht="14.25" hidden="false" customHeight="true" outlineLevel="0" collapsed="false">
      <c r="E117" s="26"/>
    </row>
    <row r="118" s="25" customFormat="true" ht="14.25" hidden="false" customHeight="true" outlineLevel="0" collapsed="false">
      <c r="E118" s="26"/>
    </row>
    <row r="119" s="25" customFormat="true" ht="14.25" hidden="false" customHeight="true" outlineLevel="0" collapsed="false">
      <c r="E119" s="26"/>
    </row>
    <row r="120" s="25" customFormat="true" ht="14.25" hidden="false" customHeight="true" outlineLevel="0" collapsed="false">
      <c r="E120" s="26"/>
    </row>
    <row r="121" s="25" customFormat="true" ht="14.25" hidden="false" customHeight="true" outlineLevel="0" collapsed="false">
      <c r="E121" s="26"/>
    </row>
    <row r="122" s="25" customFormat="true" ht="14.25" hidden="false" customHeight="true" outlineLevel="0" collapsed="false">
      <c r="E122" s="26"/>
    </row>
    <row r="123" s="25" customFormat="true" ht="14.25" hidden="false" customHeight="true" outlineLevel="0" collapsed="false">
      <c r="E123" s="26"/>
    </row>
    <row r="124" s="25" customFormat="true" ht="14.25" hidden="false" customHeight="true" outlineLevel="0" collapsed="false">
      <c r="E124" s="26"/>
    </row>
    <row r="125" s="25" customFormat="true" ht="14.25" hidden="false" customHeight="true" outlineLevel="0" collapsed="false">
      <c r="E125" s="26"/>
    </row>
    <row r="126" s="25" customFormat="true" ht="14.25" hidden="false" customHeight="true" outlineLevel="0" collapsed="false">
      <c r="E126" s="26"/>
    </row>
    <row r="127" s="25" customFormat="true" ht="14.25" hidden="false" customHeight="true" outlineLevel="0" collapsed="false">
      <c r="E127" s="26"/>
    </row>
    <row r="128" s="25" customFormat="true" ht="14.25" hidden="false" customHeight="true" outlineLevel="0" collapsed="false">
      <c r="E128" s="26"/>
    </row>
    <row r="129" s="25" customFormat="true" ht="14.25" hidden="false" customHeight="true" outlineLevel="0" collapsed="false">
      <c r="E129" s="26"/>
    </row>
    <row r="130" s="25" customFormat="true" ht="14.25" hidden="false" customHeight="true" outlineLevel="0" collapsed="false">
      <c r="E130" s="26"/>
    </row>
    <row r="131" s="25" customFormat="true" ht="14.25" hidden="false" customHeight="true" outlineLevel="0" collapsed="false">
      <c r="E131" s="26"/>
    </row>
    <row r="132" s="25" customFormat="true" ht="14.25" hidden="false" customHeight="true" outlineLevel="0" collapsed="false">
      <c r="E132" s="26"/>
    </row>
    <row r="133" s="25" customFormat="true" ht="14.25" hidden="false" customHeight="true" outlineLevel="0" collapsed="false">
      <c r="E133" s="26"/>
    </row>
    <row r="134" s="25" customFormat="true" ht="14.25" hidden="false" customHeight="true" outlineLevel="0" collapsed="false">
      <c r="E134" s="26"/>
    </row>
    <row r="135" s="25" customFormat="true" ht="14.25" hidden="false" customHeight="true" outlineLevel="0" collapsed="false">
      <c r="E135" s="26"/>
    </row>
    <row r="136" s="25" customFormat="true" ht="14.25" hidden="false" customHeight="true" outlineLevel="0" collapsed="false">
      <c r="E136" s="26"/>
    </row>
    <row r="137" s="25" customFormat="true" ht="14.25" hidden="false" customHeight="true" outlineLevel="0" collapsed="false">
      <c r="E137" s="26"/>
    </row>
    <row r="138" s="25" customFormat="true" ht="14.25" hidden="false" customHeight="true" outlineLevel="0" collapsed="false">
      <c r="E138" s="26"/>
    </row>
    <row r="139" s="25" customFormat="true" ht="14.25" hidden="false" customHeight="true" outlineLevel="0" collapsed="false">
      <c r="E139" s="26"/>
    </row>
    <row r="140" s="25" customFormat="true" ht="14.25" hidden="false" customHeight="true" outlineLevel="0" collapsed="false">
      <c r="E140" s="26"/>
    </row>
    <row r="141" s="25" customFormat="true" ht="14.25" hidden="false" customHeight="true" outlineLevel="0" collapsed="false">
      <c r="E141" s="26"/>
    </row>
    <row r="142" s="25" customFormat="true" ht="14.25" hidden="false" customHeight="true" outlineLevel="0" collapsed="false">
      <c r="E142" s="26"/>
    </row>
    <row r="143" s="25" customFormat="true" ht="14.25" hidden="false" customHeight="true" outlineLevel="0" collapsed="false">
      <c r="E143" s="26"/>
    </row>
    <row r="144" s="25" customFormat="true" ht="14.25" hidden="false" customHeight="true" outlineLevel="0" collapsed="false">
      <c r="E144" s="26"/>
    </row>
    <row r="145" s="25" customFormat="true" ht="14.25" hidden="false" customHeight="true" outlineLevel="0" collapsed="false">
      <c r="E145" s="26"/>
    </row>
    <row r="146" s="25" customFormat="true" ht="14.25" hidden="false" customHeight="true" outlineLevel="0" collapsed="false">
      <c r="E146" s="26"/>
    </row>
    <row r="147" s="25" customFormat="true" ht="14.25" hidden="false" customHeight="true" outlineLevel="0" collapsed="false">
      <c r="E147" s="26"/>
    </row>
    <row r="148" s="25" customFormat="true" ht="14.25" hidden="false" customHeight="true" outlineLevel="0" collapsed="false">
      <c r="E148" s="26"/>
    </row>
    <row r="149" s="25" customFormat="true" ht="14.25" hidden="false" customHeight="true" outlineLevel="0" collapsed="false">
      <c r="E149" s="26"/>
    </row>
    <row r="150" s="25" customFormat="true" ht="14.25" hidden="false" customHeight="true" outlineLevel="0" collapsed="false">
      <c r="E150" s="26"/>
    </row>
    <row r="151" s="25" customFormat="true" ht="14.25" hidden="false" customHeight="true" outlineLevel="0" collapsed="false">
      <c r="E151" s="26"/>
    </row>
    <row r="152" s="25" customFormat="true" ht="14.25" hidden="false" customHeight="true" outlineLevel="0" collapsed="false">
      <c r="E152" s="26"/>
    </row>
    <row r="153" s="25" customFormat="true" ht="14.25" hidden="false" customHeight="true" outlineLevel="0" collapsed="false">
      <c r="E153" s="26"/>
    </row>
    <row r="154" s="25" customFormat="true" ht="14.25" hidden="false" customHeight="true" outlineLevel="0" collapsed="false">
      <c r="E154" s="26"/>
    </row>
    <row r="155" s="25" customFormat="true" ht="14.25" hidden="false" customHeight="true" outlineLevel="0" collapsed="false">
      <c r="E155" s="26"/>
    </row>
    <row r="156" s="25" customFormat="true" ht="14.25" hidden="false" customHeight="true" outlineLevel="0" collapsed="false">
      <c r="E156" s="26"/>
    </row>
    <row r="157" s="25" customFormat="true" ht="14.25" hidden="false" customHeight="true" outlineLevel="0" collapsed="false">
      <c r="E157" s="26"/>
    </row>
    <row r="158" s="25" customFormat="true" ht="14.25" hidden="false" customHeight="true" outlineLevel="0" collapsed="false">
      <c r="E158" s="26"/>
    </row>
    <row r="159" s="25" customFormat="true" ht="14.25" hidden="false" customHeight="true" outlineLevel="0" collapsed="false">
      <c r="E159" s="26"/>
    </row>
    <row r="160" s="25" customFormat="true" ht="14.25" hidden="false" customHeight="true" outlineLevel="0" collapsed="false">
      <c r="E160" s="26"/>
    </row>
    <row r="161" s="25" customFormat="true" ht="14.25" hidden="false" customHeight="true" outlineLevel="0" collapsed="false">
      <c r="E161" s="26"/>
    </row>
    <row r="162" s="25" customFormat="true" ht="14.25" hidden="false" customHeight="true" outlineLevel="0" collapsed="false">
      <c r="E162" s="26"/>
    </row>
    <row r="163" s="25" customFormat="true" ht="14.25" hidden="false" customHeight="true" outlineLevel="0" collapsed="false">
      <c r="E163" s="26"/>
    </row>
    <row r="164" s="25" customFormat="true" ht="14.25" hidden="false" customHeight="true" outlineLevel="0" collapsed="false">
      <c r="E164" s="26"/>
    </row>
    <row r="165" s="25" customFormat="true" ht="14.25" hidden="false" customHeight="true" outlineLevel="0" collapsed="false">
      <c r="E165" s="26"/>
    </row>
    <row r="166" s="25" customFormat="true" ht="14.25" hidden="false" customHeight="true" outlineLevel="0" collapsed="false">
      <c r="E166" s="26"/>
    </row>
    <row r="167" s="25" customFormat="true" ht="14.25" hidden="false" customHeight="true" outlineLevel="0" collapsed="false">
      <c r="E167" s="26"/>
    </row>
    <row r="168" s="25" customFormat="true" ht="14.25" hidden="false" customHeight="true" outlineLevel="0" collapsed="false">
      <c r="E168" s="26"/>
    </row>
    <row r="169" s="25" customFormat="true" ht="14.25" hidden="false" customHeight="true" outlineLevel="0" collapsed="false">
      <c r="E169" s="26"/>
    </row>
    <row r="170" s="25" customFormat="true" ht="14.25" hidden="false" customHeight="true" outlineLevel="0" collapsed="false">
      <c r="E170" s="26"/>
    </row>
    <row r="171" s="25" customFormat="true" ht="14.25" hidden="false" customHeight="true" outlineLevel="0" collapsed="false">
      <c r="E171" s="26"/>
    </row>
    <row r="172" s="25" customFormat="true" ht="14.25" hidden="false" customHeight="true" outlineLevel="0" collapsed="false">
      <c r="E172" s="26"/>
    </row>
    <row r="173" s="25" customFormat="true" ht="14.25" hidden="false" customHeight="true" outlineLevel="0" collapsed="false">
      <c r="E173" s="26"/>
    </row>
    <row r="174" s="25" customFormat="true" ht="14.25" hidden="false" customHeight="true" outlineLevel="0" collapsed="false">
      <c r="E174" s="26"/>
    </row>
    <row r="175" s="25" customFormat="true" ht="14.25" hidden="false" customHeight="true" outlineLevel="0" collapsed="false">
      <c r="E175" s="26"/>
    </row>
    <row r="176" s="25" customFormat="true" ht="14.25" hidden="false" customHeight="true" outlineLevel="0" collapsed="false">
      <c r="E176" s="26"/>
    </row>
    <row r="177" s="25" customFormat="true" ht="14.25" hidden="false" customHeight="true" outlineLevel="0" collapsed="false">
      <c r="E177" s="26"/>
    </row>
    <row r="178" s="25" customFormat="true" ht="14.25" hidden="false" customHeight="true" outlineLevel="0" collapsed="false">
      <c r="E178" s="26"/>
    </row>
    <row r="179" s="25" customFormat="true" ht="14.25" hidden="false" customHeight="true" outlineLevel="0" collapsed="false">
      <c r="E179" s="26"/>
    </row>
    <row r="180" s="25" customFormat="true" ht="14.25" hidden="false" customHeight="true" outlineLevel="0" collapsed="false">
      <c r="E180" s="26"/>
    </row>
    <row r="181" s="25" customFormat="true" ht="14.25" hidden="false" customHeight="true" outlineLevel="0" collapsed="false">
      <c r="E181" s="26"/>
    </row>
    <row r="182" s="25" customFormat="true" ht="14.25" hidden="false" customHeight="true" outlineLevel="0" collapsed="false">
      <c r="E182" s="26"/>
    </row>
    <row r="183" s="25" customFormat="true" ht="14.25" hidden="false" customHeight="true" outlineLevel="0" collapsed="false">
      <c r="E183" s="26"/>
    </row>
    <row r="184" s="25" customFormat="true" ht="14.25" hidden="false" customHeight="true" outlineLevel="0" collapsed="false">
      <c r="E184" s="26"/>
    </row>
    <row r="185" s="25" customFormat="true" ht="14.25" hidden="false" customHeight="true" outlineLevel="0" collapsed="false">
      <c r="E185" s="26"/>
    </row>
    <row r="186" s="25" customFormat="true" ht="14.25" hidden="false" customHeight="true" outlineLevel="0" collapsed="false">
      <c r="E186" s="26"/>
    </row>
    <row r="187" s="25" customFormat="true" ht="14.25" hidden="false" customHeight="true" outlineLevel="0" collapsed="false">
      <c r="E187" s="26"/>
    </row>
    <row r="188" s="25" customFormat="true" ht="14.25" hidden="false" customHeight="true" outlineLevel="0" collapsed="false">
      <c r="E188" s="26"/>
    </row>
    <row r="189" s="25" customFormat="true" ht="14.25" hidden="false" customHeight="true" outlineLevel="0" collapsed="false">
      <c r="E189" s="26"/>
    </row>
    <row r="190" s="25" customFormat="true" ht="14.25" hidden="false" customHeight="true" outlineLevel="0" collapsed="false">
      <c r="E190" s="26"/>
    </row>
    <row r="191" s="25" customFormat="true" ht="14.25" hidden="false" customHeight="true" outlineLevel="0" collapsed="false">
      <c r="E191" s="26"/>
    </row>
    <row r="192" s="25" customFormat="true" ht="14.25" hidden="false" customHeight="true" outlineLevel="0" collapsed="false">
      <c r="E192" s="26"/>
    </row>
    <row r="193" s="25" customFormat="true" ht="14.25" hidden="false" customHeight="true" outlineLevel="0" collapsed="false">
      <c r="E193" s="26"/>
    </row>
    <row r="194" s="25" customFormat="true" ht="14.25" hidden="false" customHeight="true" outlineLevel="0" collapsed="false">
      <c r="E194" s="26"/>
    </row>
    <row r="195" s="25" customFormat="true" ht="14.25" hidden="false" customHeight="true" outlineLevel="0" collapsed="false">
      <c r="E195" s="26"/>
    </row>
    <row r="196" s="25" customFormat="true" ht="14.25" hidden="false" customHeight="true" outlineLevel="0" collapsed="false">
      <c r="E196" s="26"/>
    </row>
    <row r="197" s="25" customFormat="true" ht="14.25" hidden="false" customHeight="true" outlineLevel="0" collapsed="false">
      <c r="E197" s="26"/>
    </row>
    <row r="198" s="25" customFormat="true" ht="14.25" hidden="false" customHeight="true" outlineLevel="0" collapsed="false">
      <c r="E198" s="26"/>
    </row>
    <row r="199" s="25" customFormat="true" ht="14.25" hidden="false" customHeight="true" outlineLevel="0" collapsed="false">
      <c r="E199" s="26"/>
    </row>
    <row r="200" s="25" customFormat="true" ht="14.25" hidden="false" customHeight="true" outlineLevel="0" collapsed="false">
      <c r="E200" s="26"/>
    </row>
    <row r="201" s="25" customFormat="true" ht="14.25" hidden="false" customHeight="true" outlineLevel="0" collapsed="false">
      <c r="E201" s="26"/>
    </row>
    <row r="202" s="25" customFormat="true" ht="14.25" hidden="false" customHeight="true" outlineLevel="0" collapsed="false">
      <c r="E202" s="26"/>
    </row>
    <row r="203" s="25" customFormat="true" ht="14.25" hidden="false" customHeight="true" outlineLevel="0" collapsed="false">
      <c r="E203" s="26"/>
    </row>
    <row r="204" s="25" customFormat="true" ht="14.25" hidden="false" customHeight="true" outlineLevel="0" collapsed="false">
      <c r="E204" s="26"/>
    </row>
    <row r="205" s="25" customFormat="true" ht="14.25" hidden="false" customHeight="true" outlineLevel="0" collapsed="false">
      <c r="E205" s="26"/>
    </row>
    <row r="206" s="25" customFormat="true" ht="14.25" hidden="false" customHeight="true" outlineLevel="0" collapsed="false">
      <c r="E206" s="26"/>
    </row>
    <row r="207" s="25" customFormat="true" ht="14.25" hidden="false" customHeight="true" outlineLevel="0" collapsed="false">
      <c r="E207" s="26"/>
    </row>
    <row r="208" s="25" customFormat="true" ht="14.25" hidden="false" customHeight="true" outlineLevel="0" collapsed="false">
      <c r="E208" s="26"/>
    </row>
    <row r="209" s="25" customFormat="true" ht="14.25" hidden="false" customHeight="true" outlineLevel="0" collapsed="false">
      <c r="E209" s="26"/>
    </row>
    <row r="210" s="25" customFormat="true" ht="14.25" hidden="false" customHeight="true" outlineLevel="0" collapsed="false">
      <c r="E210" s="26"/>
    </row>
    <row r="211" s="25" customFormat="true" ht="14.25" hidden="false" customHeight="true" outlineLevel="0" collapsed="false">
      <c r="E211" s="26"/>
    </row>
    <row r="212" s="25" customFormat="true" ht="14.25" hidden="false" customHeight="true" outlineLevel="0" collapsed="false">
      <c r="E212" s="26"/>
    </row>
    <row r="213" s="25" customFormat="true" ht="14.25" hidden="false" customHeight="true" outlineLevel="0" collapsed="false">
      <c r="E213" s="26"/>
    </row>
    <row r="214" s="25" customFormat="true" ht="14.25" hidden="false" customHeight="true" outlineLevel="0" collapsed="false">
      <c r="E214" s="26"/>
    </row>
    <row r="215" s="25" customFormat="true" ht="14.25" hidden="false" customHeight="true" outlineLevel="0" collapsed="false">
      <c r="E215" s="26"/>
    </row>
    <row r="216" s="25" customFormat="true" ht="14.25" hidden="false" customHeight="true" outlineLevel="0" collapsed="false">
      <c r="E216" s="26"/>
    </row>
    <row r="217" s="25" customFormat="true" ht="14.25" hidden="false" customHeight="true" outlineLevel="0" collapsed="false">
      <c r="E217" s="26"/>
    </row>
    <row r="218" s="25" customFormat="true" ht="14.25" hidden="false" customHeight="true" outlineLevel="0" collapsed="false">
      <c r="E218" s="26"/>
    </row>
    <row r="219" s="25" customFormat="true" ht="14.25" hidden="false" customHeight="true" outlineLevel="0" collapsed="false">
      <c r="E219" s="26"/>
    </row>
    <row r="220" s="25" customFormat="true" ht="14.25" hidden="false" customHeight="true" outlineLevel="0" collapsed="false">
      <c r="E220" s="26"/>
    </row>
    <row r="221" s="25" customFormat="true" ht="14.25" hidden="false" customHeight="true" outlineLevel="0" collapsed="false">
      <c r="E221" s="26"/>
    </row>
    <row r="222" s="25" customFormat="true" ht="14.25" hidden="false" customHeight="true" outlineLevel="0" collapsed="false">
      <c r="E222" s="26"/>
    </row>
    <row r="223" s="25" customFormat="true" ht="14.25" hidden="false" customHeight="true" outlineLevel="0" collapsed="false">
      <c r="E223" s="26"/>
    </row>
    <row r="224" s="25" customFormat="true" ht="14.25" hidden="false" customHeight="true" outlineLevel="0" collapsed="false">
      <c r="E224" s="26"/>
    </row>
    <row r="225" s="25" customFormat="true" ht="14.25" hidden="false" customHeight="true" outlineLevel="0" collapsed="false">
      <c r="E225" s="26"/>
    </row>
    <row r="226" s="25" customFormat="true" ht="14.25" hidden="false" customHeight="true" outlineLevel="0" collapsed="false">
      <c r="E226" s="26"/>
    </row>
    <row r="227" s="25" customFormat="true" ht="14.25" hidden="false" customHeight="true" outlineLevel="0" collapsed="false">
      <c r="E227" s="26"/>
    </row>
    <row r="228" s="25" customFormat="true" ht="14.25" hidden="false" customHeight="true" outlineLevel="0" collapsed="false">
      <c r="E228" s="26"/>
    </row>
    <row r="229" s="25" customFormat="true" ht="14.25" hidden="false" customHeight="true" outlineLevel="0" collapsed="false">
      <c r="E229" s="26"/>
    </row>
    <row r="230" s="25" customFormat="true" ht="14.25" hidden="false" customHeight="true" outlineLevel="0" collapsed="false">
      <c r="E230" s="26"/>
    </row>
    <row r="231" s="25" customFormat="true" ht="14.25" hidden="false" customHeight="true" outlineLevel="0" collapsed="false">
      <c r="E231" s="26"/>
    </row>
    <row r="232" s="25" customFormat="true" ht="14.25" hidden="false" customHeight="true" outlineLevel="0" collapsed="false">
      <c r="E232" s="26"/>
    </row>
    <row r="233" s="25" customFormat="true" ht="14.25" hidden="false" customHeight="true" outlineLevel="0" collapsed="false">
      <c r="E233" s="26"/>
    </row>
    <row r="234" s="25" customFormat="true" ht="14.25" hidden="false" customHeight="true" outlineLevel="0" collapsed="false">
      <c r="E234" s="26"/>
    </row>
    <row r="235" s="25" customFormat="true" ht="14.25" hidden="false" customHeight="true" outlineLevel="0" collapsed="false">
      <c r="E235" s="26"/>
    </row>
    <row r="236" s="25" customFormat="true" ht="14.25" hidden="false" customHeight="true" outlineLevel="0" collapsed="false">
      <c r="E236" s="26"/>
    </row>
    <row r="237" s="25" customFormat="true" ht="14.25" hidden="false" customHeight="true" outlineLevel="0" collapsed="false">
      <c r="E237" s="26"/>
    </row>
    <row r="238" s="25" customFormat="true" ht="14.25" hidden="false" customHeight="true" outlineLevel="0" collapsed="false">
      <c r="E238" s="26"/>
    </row>
    <row r="239" s="25" customFormat="true" ht="14.25" hidden="false" customHeight="true" outlineLevel="0" collapsed="false">
      <c r="E239" s="26"/>
    </row>
    <row r="240" s="25" customFormat="true" ht="14.25" hidden="false" customHeight="true" outlineLevel="0" collapsed="false">
      <c r="E240" s="26"/>
    </row>
    <row r="241" s="25" customFormat="true" ht="14.25" hidden="false" customHeight="true" outlineLevel="0" collapsed="false">
      <c r="E241" s="26"/>
    </row>
    <row r="242" s="25" customFormat="true" ht="14.25" hidden="false" customHeight="true" outlineLevel="0" collapsed="false">
      <c r="E242" s="26"/>
    </row>
    <row r="243" s="25" customFormat="true" ht="14.25" hidden="false" customHeight="true" outlineLevel="0" collapsed="false">
      <c r="E243" s="26"/>
    </row>
    <row r="244" s="25" customFormat="true" ht="14.25" hidden="false" customHeight="true" outlineLevel="0" collapsed="false">
      <c r="E244" s="26"/>
    </row>
    <row r="245" s="25" customFormat="true" ht="14.25" hidden="false" customHeight="true" outlineLevel="0" collapsed="false">
      <c r="E245" s="26"/>
    </row>
    <row r="246" s="25" customFormat="true" ht="14.25" hidden="false" customHeight="true" outlineLevel="0" collapsed="false">
      <c r="E246" s="26"/>
    </row>
    <row r="247" s="25" customFormat="true" ht="14.25" hidden="false" customHeight="true" outlineLevel="0" collapsed="false">
      <c r="E247" s="26"/>
    </row>
    <row r="248" s="25" customFormat="true" ht="14.25" hidden="false" customHeight="true" outlineLevel="0" collapsed="false">
      <c r="E248" s="26"/>
    </row>
    <row r="249" s="25" customFormat="true" ht="14.25" hidden="false" customHeight="true" outlineLevel="0" collapsed="false">
      <c r="E249" s="26"/>
    </row>
    <row r="250" s="25" customFormat="true" ht="14.25" hidden="false" customHeight="true" outlineLevel="0" collapsed="false">
      <c r="E250" s="26"/>
    </row>
    <row r="251" s="25" customFormat="true" ht="14.25" hidden="false" customHeight="true" outlineLevel="0" collapsed="false">
      <c r="E251" s="26"/>
    </row>
    <row r="252" s="25" customFormat="true" ht="14.25" hidden="false" customHeight="true" outlineLevel="0" collapsed="false">
      <c r="E252" s="26"/>
    </row>
    <row r="253" s="25" customFormat="true" ht="14.25" hidden="false" customHeight="true" outlineLevel="0" collapsed="false">
      <c r="E253" s="26"/>
    </row>
    <row r="254" s="25" customFormat="true" ht="14.25" hidden="false" customHeight="true" outlineLevel="0" collapsed="false">
      <c r="E254" s="26"/>
    </row>
    <row r="255" s="25" customFormat="true" ht="14.25" hidden="false" customHeight="true" outlineLevel="0" collapsed="false">
      <c r="E255" s="26"/>
    </row>
    <row r="256" s="25" customFormat="true" ht="14.25" hidden="false" customHeight="true" outlineLevel="0" collapsed="false">
      <c r="E256" s="26"/>
    </row>
    <row r="257" s="25" customFormat="true" ht="14.25" hidden="false" customHeight="true" outlineLevel="0" collapsed="false">
      <c r="E257" s="26"/>
    </row>
    <row r="258" s="25" customFormat="true" ht="14.25" hidden="false" customHeight="true" outlineLevel="0" collapsed="false">
      <c r="E258" s="26"/>
    </row>
    <row r="259" s="25" customFormat="true" ht="14.25" hidden="false" customHeight="true" outlineLevel="0" collapsed="false">
      <c r="E259" s="26"/>
    </row>
    <row r="260" s="25" customFormat="true" ht="14.25" hidden="false" customHeight="true" outlineLevel="0" collapsed="false">
      <c r="E260" s="26"/>
    </row>
    <row r="261" s="25" customFormat="true" ht="14.25" hidden="false" customHeight="true" outlineLevel="0" collapsed="false">
      <c r="E261" s="26"/>
    </row>
    <row r="262" s="25" customFormat="true" ht="14.25" hidden="false" customHeight="true" outlineLevel="0" collapsed="false">
      <c r="E262" s="26"/>
    </row>
    <row r="263" s="25" customFormat="true" ht="14.25" hidden="false" customHeight="true" outlineLevel="0" collapsed="false">
      <c r="E263" s="26"/>
    </row>
    <row r="264" s="25" customFormat="true" ht="14.25" hidden="false" customHeight="true" outlineLevel="0" collapsed="false">
      <c r="E264" s="26"/>
    </row>
    <row r="265" s="25" customFormat="true" ht="14.25" hidden="false" customHeight="true" outlineLevel="0" collapsed="false">
      <c r="E265" s="26"/>
    </row>
    <row r="266" s="25" customFormat="true" ht="14.25" hidden="false" customHeight="true" outlineLevel="0" collapsed="false">
      <c r="E266" s="26"/>
    </row>
    <row r="267" s="25" customFormat="true" ht="14.25" hidden="false" customHeight="true" outlineLevel="0" collapsed="false">
      <c r="E267" s="26"/>
    </row>
    <row r="268" s="25" customFormat="true" ht="14.25" hidden="false" customHeight="true" outlineLevel="0" collapsed="false">
      <c r="E268" s="26"/>
    </row>
    <row r="269" s="25" customFormat="true" ht="14.25" hidden="false" customHeight="true" outlineLevel="0" collapsed="false">
      <c r="E269" s="26"/>
    </row>
    <row r="270" s="25" customFormat="true" ht="14.25" hidden="false" customHeight="true" outlineLevel="0" collapsed="false">
      <c r="E270" s="26"/>
    </row>
    <row r="271" s="25" customFormat="true" ht="14.25" hidden="false" customHeight="true" outlineLevel="0" collapsed="false">
      <c r="E271" s="26"/>
    </row>
    <row r="272" s="25" customFormat="true" ht="14.25" hidden="false" customHeight="true" outlineLevel="0" collapsed="false">
      <c r="E272" s="26"/>
    </row>
    <row r="273" s="25" customFormat="true" ht="14.25" hidden="false" customHeight="true" outlineLevel="0" collapsed="false">
      <c r="E273" s="26"/>
    </row>
    <row r="274" s="25" customFormat="true" ht="14.25" hidden="false" customHeight="true" outlineLevel="0" collapsed="false">
      <c r="E274" s="26"/>
    </row>
    <row r="275" s="25" customFormat="true" ht="14.25" hidden="false" customHeight="true" outlineLevel="0" collapsed="false">
      <c r="E275" s="26"/>
    </row>
    <row r="276" s="25" customFormat="true" ht="14.25" hidden="false" customHeight="true" outlineLevel="0" collapsed="false">
      <c r="E276" s="26"/>
    </row>
    <row r="277" s="25" customFormat="true" ht="14.25" hidden="false" customHeight="true" outlineLevel="0" collapsed="false">
      <c r="E277" s="26"/>
    </row>
    <row r="278" s="25" customFormat="true" ht="14.25" hidden="false" customHeight="true" outlineLevel="0" collapsed="false">
      <c r="E278" s="26"/>
    </row>
    <row r="279" s="25" customFormat="true" ht="14.25" hidden="false" customHeight="true" outlineLevel="0" collapsed="false">
      <c r="E279" s="26"/>
    </row>
    <row r="280" s="25" customFormat="true" ht="14.25" hidden="false" customHeight="true" outlineLevel="0" collapsed="false">
      <c r="E280" s="26"/>
    </row>
    <row r="281" s="25" customFormat="true" ht="14.25" hidden="false" customHeight="true" outlineLevel="0" collapsed="false">
      <c r="E281" s="26"/>
    </row>
    <row r="282" s="25" customFormat="true" ht="14.25" hidden="false" customHeight="true" outlineLevel="0" collapsed="false">
      <c r="E282" s="26"/>
    </row>
    <row r="283" s="25" customFormat="true" ht="14.25" hidden="false" customHeight="true" outlineLevel="0" collapsed="false">
      <c r="E283" s="26"/>
    </row>
    <row r="284" s="25" customFormat="true" ht="14.25" hidden="false" customHeight="true" outlineLevel="0" collapsed="false">
      <c r="E284" s="26"/>
    </row>
    <row r="285" s="25" customFormat="true" ht="14.25" hidden="false" customHeight="true" outlineLevel="0" collapsed="false">
      <c r="E285" s="26"/>
    </row>
    <row r="286" s="25" customFormat="true" ht="14.25" hidden="false" customHeight="true" outlineLevel="0" collapsed="false">
      <c r="E286" s="26"/>
    </row>
    <row r="287" s="25" customFormat="true" ht="14.25" hidden="false" customHeight="true" outlineLevel="0" collapsed="false">
      <c r="E287" s="26"/>
    </row>
    <row r="288" s="25" customFormat="true" ht="14.25" hidden="false" customHeight="true" outlineLevel="0" collapsed="false">
      <c r="E288" s="26"/>
    </row>
    <row r="289" s="25" customFormat="true" ht="14.25" hidden="false" customHeight="true" outlineLevel="0" collapsed="false">
      <c r="E289" s="26"/>
    </row>
    <row r="290" s="25" customFormat="true" ht="14.25" hidden="false" customHeight="true" outlineLevel="0" collapsed="false">
      <c r="E290" s="26"/>
    </row>
    <row r="291" s="25" customFormat="true" ht="14.25" hidden="false" customHeight="true" outlineLevel="0" collapsed="false">
      <c r="E291" s="26"/>
    </row>
    <row r="292" s="25" customFormat="true" ht="14.25" hidden="false" customHeight="true" outlineLevel="0" collapsed="false">
      <c r="E292" s="26"/>
    </row>
    <row r="293" s="25" customFormat="true" ht="14.25" hidden="false" customHeight="true" outlineLevel="0" collapsed="false">
      <c r="E293" s="26"/>
    </row>
    <row r="294" s="25" customFormat="true" ht="14.25" hidden="false" customHeight="true" outlineLevel="0" collapsed="false">
      <c r="E294" s="26"/>
    </row>
    <row r="295" s="25" customFormat="true" ht="14.25" hidden="false" customHeight="true" outlineLevel="0" collapsed="false">
      <c r="E295" s="26"/>
    </row>
    <row r="296" s="25" customFormat="true" ht="14.25" hidden="false" customHeight="true" outlineLevel="0" collapsed="false">
      <c r="E296" s="26"/>
    </row>
    <row r="297" s="25" customFormat="true" ht="14.25" hidden="false" customHeight="true" outlineLevel="0" collapsed="false">
      <c r="E297" s="26"/>
    </row>
    <row r="298" s="25" customFormat="true" ht="14.25" hidden="false" customHeight="true" outlineLevel="0" collapsed="false">
      <c r="E298" s="26"/>
    </row>
    <row r="299" s="25" customFormat="true" ht="14.25" hidden="false" customHeight="true" outlineLevel="0" collapsed="false">
      <c r="E299" s="26"/>
    </row>
    <row r="300" s="25" customFormat="true" ht="14.25" hidden="false" customHeight="true" outlineLevel="0" collapsed="false">
      <c r="E300" s="26"/>
    </row>
    <row r="301" s="25" customFormat="true" ht="14.25" hidden="false" customHeight="true" outlineLevel="0" collapsed="false">
      <c r="E301" s="26"/>
    </row>
    <row r="302" s="25" customFormat="true" ht="14.25" hidden="false" customHeight="true" outlineLevel="0" collapsed="false">
      <c r="E302" s="26"/>
    </row>
    <row r="303" s="25" customFormat="true" ht="14.25" hidden="false" customHeight="true" outlineLevel="0" collapsed="false">
      <c r="E303" s="26"/>
    </row>
    <row r="304" s="25" customFormat="true" ht="14.25" hidden="false" customHeight="true" outlineLevel="0" collapsed="false">
      <c r="E304" s="26"/>
    </row>
    <row r="305" s="25" customFormat="true" ht="14.25" hidden="false" customHeight="true" outlineLevel="0" collapsed="false">
      <c r="E305" s="26"/>
    </row>
    <row r="306" s="25" customFormat="true" ht="14.25" hidden="false" customHeight="true" outlineLevel="0" collapsed="false">
      <c r="E306" s="26"/>
    </row>
    <row r="307" s="25" customFormat="true" ht="14.25" hidden="false" customHeight="true" outlineLevel="0" collapsed="false">
      <c r="E307" s="26"/>
    </row>
    <row r="308" s="25" customFormat="true" ht="14.25" hidden="false" customHeight="true" outlineLevel="0" collapsed="false">
      <c r="E308" s="26"/>
    </row>
    <row r="309" s="25" customFormat="true" ht="14.25" hidden="false" customHeight="true" outlineLevel="0" collapsed="false">
      <c r="E309" s="26"/>
    </row>
    <row r="310" s="25" customFormat="true" ht="14.25" hidden="false" customHeight="true" outlineLevel="0" collapsed="false">
      <c r="E310" s="26"/>
    </row>
    <row r="311" s="25" customFormat="true" ht="14.25" hidden="false" customHeight="true" outlineLevel="0" collapsed="false">
      <c r="E311" s="26"/>
    </row>
    <row r="312" s="25" customFormat="true" ht="14.25" hidden="false" customHeight="true" outlineLevel="0" collapsed="false">
      <c r="E312" s="26"/>
    </row>
    <row r="313" s="25" customFormat="true" ht="14.25" hidden="false" customHeight="true" outlineLevel="0" collapsed="false">
      <c r="E313" s="26"/>
    </row>
    <row r="314" s="25" customFormat="true" ht="14.25" hidden="false" customHeight="true" outlineLevel="0" collapsed="false">
      <c r="E314" s="26"/>
    </row>
    <row r="315" s="25" customFormat="true" ht="14.25" hidden="false" customHeight="true" outlineLevel="0" collapsed="false">
      <c r="E315" s="26"/>
    </row>
    <row r="316" s="25" customFormat="true" ht="14.25" hidden="false" customHeight="true" outlineLevel="0" collapsed="false">
      <c r="E316" s="26"/>
    </row>
    <row r="317" s="25" customFormat="true" ht="14.25" hidden="false" customHeight="true" outlineLevel="0" collapsed="false">
      <c r="E317" s="26"/>
    </row>
    <row r="318" s="25" customFormat="true" ht="14.25" hidden="false" customHeight="true" outlineLevel="0" collapsed="false">
      <c r="E318" s="26"/>
    </row>
    <row r="319" s="25" customFormat="true" ht="14.25" hidden="false" customHeight="true" outlineLevel="0" collapsed="false">
      <c r="E319" s="26"/>
    </row>
    <row r="320" s="25" customFormat="true" ht="14.25" hidden="false" customHeight="true" outlineLevel="0" collapsed="false">
      <c r="E320" s="26"/>
    </row>
    <row r="321" s="25" customFormat="true" ht="14.25" hidden="false" customHeight="true" outlineLevel="0" collapsed="false">
      <c r="E321" s="26"/>
    </row>
    <row r="322" s="25" customFormat="true" ht="14.25" hidden="false" customHeight="true" outlineLevel="0" collapsed="false">
      <c r="E322" s="26"/>
    </row>
    <row r="323" s="25" customFormat="true" ht="14.25" hidden="false" customHeight="true" outlineLevel="0" collapsed="false">
      <c r="E323" s="26"/>
    </row>
    <row r="324" s="25" customFormat="true" ht="14.25" hidden="false" customHeight="true" outlineLevel="0" collapsed="false">
      <c r="E324" s="26"/>
    </row>
    <row r="325" s="25" customFormat="true" ht="14.25" hidden="false" customHeight="true" outlineLevel="0" collapsed="false">
      <c r="E325" s="26"/>
    </row>
    <row r="326" s="25" customFormat="true" ht="14.25" hidden="false" customHeight="true" outlineLevel="0" collapsed="false">
      <c r="E326" s="26"/>
    </row>
    <row r="327" s="25" customFormat="true" ht="14.25" hidden="false" customHeight="true" outlineLevel="0" collapsed="false">
      <c r="E327" s="26"/>
    </row>
    <row r="328" s="25" customFormat="true" ht="14.25" hidden="false" customHeight="true" outlineLevel="0" collapsed="false">
      <c r="E328" s="26"/>
    </row>
    <row r="329" s="25" customFormat="true" ht="14.25" hidden="false" customHeight="true" outlineLevel="0" collapsed="false">
      <c r="E329" s="26"/>
    </row>
    <row r="330" s="25" customFormat="true" ht="14.25" hidden="false" customHeight="true" outlineLevel="0" collapsed="false">
      <c r="E330" s="26"/>
    </row>
    <row r="331" s="25" customFormat="true" ht="14.25" hidden="false" customHeight="true" outlineLevel="0" collapsed="false">
      <c r="E331" s="26"/>
    </row>
    <row r="332" s="25" customFormat="true" ht="14.25" hidden="false" customHeight="true" outlineLevel="0" collapsed="false">
      <c r="E332" s="26"/>
    </row>
    <row r="333" s="25" customFormat="true" ht="14.25" hidden="false" customHeight="true" outlineLevel="0" collapsed="false">
      <c r="E333" s="26"/>
    </row>
    <row r="334" s="25" customFormat="true" ht="14.25" hidden="false" customHeight="true" outlineLevel="0" collapsed="false">
      <c r="E334" s="26"/>
    </row>
    <row r="335" s="25" customFormat="true" ht="14.25" hidden="false" customHeight="true" outlineLevel="0" collapsed="false">
      <c r="E335" s="26"/>
    </row>
    <row r="336" s="25" customFormat="true" ht="14.25" hidden="false" customHeight="true" outlineLevel="0" collapsed="false">
      <c r="E336" s="26"/>
    </row>
    <row r="337" s="25" customFormat="true" ht="14.25" hidden="false" customHeight="true" outlineLevel="0" collapsed="false">
      <c r="E337" s="26"/>
    </row>
    <row r="338" s="25" customFormat="true" ht="14.25" hidden="false" customHeight="true" outlineLevel="0" collapsed="false">
      <c r="E338" s="26"/>
    </row>
    <row r="339" s="25" customFormat="true" ht="14.25" hidden="false" customHeight="true" outlineLevel="0" collapsed="false">
      <c r="E339" s="26"/>
    </row>
    <row r="340" s="25" customFormat="true" ht="14.25" hidden="false" customHeight="true" outlineLevel="0" collapsed="false">
      <c r="E340" s="26"/>
    </row>
    <row r="341" s="25" customFormat="true" ht="14.25" hidden="false" customHeight="true" outlineLevel="0" collapsed="false">
      <c r="E341" s="26"/>
    </row>
    <row r="342" s="25" customFormat="true" ht="14.25" hidden="false" customHeight="true" outlineLevel="0" collapsed="false">
      <c r="E342" s="26"/>
    </row>
    <row r="343" s="25" customFormat="true" ht="14.25" hidden="false" customHeight="true" outlineLevel="0" collapsed="false">
      <c r="E343" s="26"/>
    </row>
    <row r="344" s="25" customFormat="true" ht="14.25" hidden="false" customHeight="true" outlineLevel="0" collapsed="false">
      <c r="E344" s="26"/>
    </row>
    <row r="345" s="25" customFormat="true" ht="14.25" hidden="false" customHeight="true" outlineLevel="0" collapsed="false">
      <c r="E345" s="26"/>
    </row>
    <row r="346" s="25" customFormat="true" ht="14.25" hidden="false" customHeight="true" outlineLevel="0" collapsed="false">
      <c r="E346" s="26"/>
    </row>
    <row r="347" s="25" customFormat="true" ht="14.25" hidden="false" customHeight="true" outlineLevel="0" collapsed="false">
      <c r="E347" s="26"/>
    </row>
    <row r="348" s="25" customFormat="true" ht="14.25" hidden="false" customHeight="true" outlineLevel="0" collapsed="false">
      <c r="E348" s="26"/>
    </row>
    <row r="349" s="25" customFormat="true" ht="14.25" hidden="false" customHeight="true" outlineLevel="0" collapsed="false">
      <c r="E349" s="26"/>
    </row>
    <row r="350" s="25" customFormat="true" ht="14.25" hidden="false" customHeight="true" outlineLevel="0" collapsed="false">
      <c r="E350" s="26"/>
    </row>
    <row r="351" s="25" customFormat="true" ht="14.25" hidden="false" customHeight="true" outlineLevel="0" collapsed="false">
      <c r="E351" s="26"/>
    </row>
    <row r="352" s="25" customFormat="true" ht="14.25" hidden="false" customHeight="true" outlineLevel="0" collapsed="false">
      <c r="E352" s="26"/>
    </row>
    <row r="353" s="25" customFormat="true" ht="14.25" hidden="false" customHeight="true" outlineLevel="0" collapsed="false">
      <c r="E353" s="26"/>
    </row>
    <row r="354" s="25" customFormat="true" ht="14.25" hidden="false" customHeight="true" outlineLevel="0" collapsed="false">
      <c r="E354" s="26"/>
    </row>
    <row r="355" s="25" customFormat="true" ht="14.25" hidden="false" customHeight="true" outlineLevel="0" collapsed="false">
      <c r="E355" s="26"/>
    </row>
    <row r="356" s="25" customFormat="true" ht="14.25" hidden="false" customHeight="true" outlineLevel="0" collapsed="false">
      <c r="E356" s="26"/>
    </row>
    <row r="357" s="25" customFormat="true" ht="14.25" hidden="false" customHeight="true" outlineLevel="0" collapsed="false">
      <c r="E357" s="26"/>
    </row>
    <row r="358" s="25" customFormat="true" ht="14.25" hidden="false" customHeight="true" outlineLevel="0" collapsed="false">
      <c r="E358" s="26"/>
    </row>
    <row r="359" s="25" customFormat="true" ht="14.25" hidden="false" customHeight="true" outlineLevel="0" collapsed="false">
      <c r="E359" s="26"/>
    </row>
    <row r="360" s="25" customFormat="true" ht="14.25" hidden="false" customHeight="true" outlineLevel="0" collapsed="false">
      <c r="E360" s="26"/>
    </row>
    <row r="361" s="25" customFormat="true" ht="14.25" hidden="false" customHeight="true" outlineLevel="0" collapsed="false">
      <c r="E361" s="26"/>
    </row>
    <row r="362" s="25" customFormat="true" ht="14.25" hidden="false" customHeight="true" outlineLevel="0" collapsed="false">
      <c r="E362" s="26"/>
    </row>
    <row r="363" s="25" customFormat="true" ht="14.25" hidden="false" customHeight="true" outlineLevel="0" collapsed="false">
      <c r="E363" s="26"/>
    </row>
    <row r="364" s="25" customFormat="true" ht="14.25" hidden="false" customHeight="true" outlineLevel="0" collapsed="false">
      <c r="E364" s="26"/>
    </row>
    <row r="365" s="25" customFormat="true" ht="14.25" hidden="false" customHeight="true" outlineLevel="0" collapsed="false">
      <c r="E365" s="26"/>
    </row>
    <row r="366" s="25" customFormat="true" ht="14.25" hidden="false" customHeight="true" outlineLevel="0" collapsed="false">
      <c r="E366" s="26"/>
    </row>
    <row r="367" s="25" customFormat="true" ht="14.25" hidden="false" customHeight="true" outlineLevel="0" collapsed="false">
      <c r="E367" s="26"/>
    </row>
    <row r="368" s="25" customFormat="true" ht="14.25" hidden="false" customHeight="true" outlineLevel="0" collapsed="false">
      <c r="E368" s="26"/>
    </row>
    <row r="369" s="25" customFormat="true" ht="14.25" hidden="false" customHeight="true" outlineLevel="0" collapsed="false">
      <c r="E369" s="26"/>
    </row>
    <row r="370" s="25" customFormat="true" ht="14.25" hidden="false" customHeight="true" outlineLevel="0" collapsed="false">
      <c r="E370" s="26"/>
    </row>
    <row r="371" s="25" customFormat="true" ht="14.25" hidden="false" customHeight="true" outlineLevel="0" collapsed="false">
      <c r="E371" s="26"/>
    </row>
    <row r="372" s="25" customFormat="true" ht="14.25" hidden="false" customHeight="true" outlineLevel="0" collapsed="false">
      <c r="E372" s="26"/>
    </row>
    <row r="373" s="25" customFormat="true" ht="14.25" hidden="false" customHeight="true" outlineLevel="0" collapsed="false">
      <c r="E373" s="26"/>
    </row>
    <row r="374" s="25" customFormat="true" ht="14.25" hidden="false" customHeight="true" outlineLevel="0" collapsed="false">
      <c r="E374" s="26"/>
    </row>
    <row r="375" s="25" customFormat="true" ht="14.25" hidden="false" customHeight="true" outlineLevel="0" collapsed="false">
      <c r="E375" s="26"/>
    </row>
    <row r="376" s="25" customFormat="true" ht="14.25" hidden="false" customHeight="true" outlineLevel="0" collapsed="false">
      <c r="E376" s="26"/>
    </row>
    <row r="377" s="25" customFormat="true" ht="14.25" hidden="false" customHeight="true" outlineLevel="0" collapsed="false">
      <c r="E377" s="26"/>
    </row>
    <row r="378" s="25" customFormat="true" ht="14.25" hidden="false" customHeight="true" outlineLevel="0" collapsed="false">
      <c r="E378" s="26"/>
    </row>
    <row r="379" s="25" customFormat="true" ht="14.25" hidden="false" customHeight="true" outlineLevel="0" collapsed="false">
      <c r="E379" s="26"/>
    </row>
    <row r="380" s="25" customFormat="true" ht="14.25" hidden="false" customHeight="true" outlineLevel="0" collapsed="false">
      <c r="E380" s="26"/>
    </row>
    <row r="381" s="25" customFormat="true" ht="14.25" hidden="false" customHeight="true" outlineLevel="0" collapsed="false">
      <c r="E381" s="26"/>
    </row>
    <row r="382" s="25" customFormat="true" ht="14.25" hidden="false" customHeight="true" outlineLevel="0" collapsed="false">
      <c r="E382" s="26"/>
    </row>
    <row r="383" s="25" customFormat="true" ht="14.25" hidden="false" customHeight="true" outlineLevel="0" collapsed="false">
      <c r="E383" s="26"/>
    </row>
    <row r="384" s="25" customFormat="true" ht="14.25" hidden="false" customHeight="true" outlineLevel="0" collapsed="false">
      <c r="E384" s="26"/>
    </row>
    <row r="385" s="25" customFormat="true" ht="14.25" hidden="false" customHeight="true" outlineLevel="0" collapsed="false">
      <c r="E385" s="26"/>
    </row>
    <row r="386" s="25" customFormat="true" ht="14.25" hidden="false" customHeight="true" outlineLevel="0" collapsed="false">
      <c r="E386" s="26"/>
    </row>
    <row r="387" s="25" customFormat="true" ht="14.25" hidden="false" customHeight="true" outlineLevel="0" collapsed="false">
      <c r="E387" s="26"/>
    </row>
    <row r="388" s="25" customFormat="true" ht="14.25" hidden="false" customHeight="true" outlineLevel="0" collapsed="false">
      <c r="E388" s="26"/>
    </row>
    <row r="389" s="25" customFormat="true" ht="14.25" hidden="false" customHeight="true" outlineLevel="0" collapsed="false">
      <c r="E389" s="26"/>
    </row>
    <row r="390" s="25" customFormat="true" ht="14.25" hidden="false" customHeight="true" outlineLevel="0" collapsed="false">
      <c r="E390" s="26"/>
    </row>
    <row r="391" s="25" customFormat="true" ht="14.25" hidden="false" customHeight="true" outlineLevel="0" collapsed="false">
      <c r="E391" s="26"/>
    </row>
    <row r="392" s="25" customFormat="true" ht="14.25" hidden="false" customHeight="true" outlineLevel="0" collapsed="false">
      <c r="E392" s="26"/>
    </row>
    <row r="393" s="25" customFormat="true" ht="14.25" hidden="false" customHeight="true" outlineLevel="0" collapsed="false">
      <c r="E393" s="26"/>
    </row>
    <row r="394" s="25" customFormat="true" ht="14.25" hidden="false" customHeight="true" outlineLevel="0" collapsed="false">
      <c r="E394" s="26"/>
    </row>
    <row r="395" s="25" customFormat="true" ht="14.25" hidden="false" customHeight="true" outlineLevel="0" collapsed="false">
      <c r="E395" s="26"/>
    </row>
    <row r="396" s="25" customFormat="true" ht="14.25" hidden="false" customHeight="true" outlineLevel="0" collapsed="false">
      <c r="E396" s="26"/>
    </row>
    <row r="397" s="25" customFormat="true" ht="14.25" hidden="false" customHeight="true" outlineLevel="0" collapsed="false">
      <c r="E397" s="26"/>
    </row>
    <row r="398" s="25" customFormat="true" ht="14.25" hidden="false" customHeight="true" outlineLevel="0" collapsed="false">
      <c r="E398" s="26"/>
    </row>
    <row r="399" s="25" customFormat="true" ht="14.25" hidden="false" customHeight="true" outlineLevel="0" collapsed="false">
      <c r="E399" s="26"/>
    </row>
    <row r="400" s="25" customFormat="true" ht="14.25" hidden="false" customHeight="true" outlineLevel="0" collapsed="false">
      <c r="E400" s="26"/>
    </row>
    <row r="401" s="25" customFormat="true" ht="14.25" hidden="false" customHeight="true" outlineLevel="0" collapsed="false">
      <c r="E401" s="26"/>
    </row>
    <row r="402" s="25" customFormat="true" ht="14.25" hidden="false" customHeight="true" outlineLevel="0" collapsed="false">
      <c r="E402" s="26"/>
    </row>
    <row r="403" s="25" customFormat="true" ht="14.25" hidden="false" customHeight="true" outlineLevel="0" collapsed="false">
      <c r="E403" s="26"/>
    </row>
    <row r="404" s="25" customFormat="true" ht="14.25" hidden="false" customHeight="true" outlineLevel="0" collapsed="false">
      <c r="E404" s="26"/>
    </row>
    <row r="405" s="25" customFormat="true" ht="14.25" hidden="false" customHeight="true" outlineLevel="0" collapsed="false">
      <c r="E405" s="26"/>
    </row>
    <row r="406" s="25" customFormat="true" ht="14.25" hidden="false" customHeight="true" outlineLevel="0" collapsed="false">
      <c r="E406" s="26"/>
    </row>
    <row r="407" s="25" customFormat="true" ht="14.25" hidden="false" customHeight="true" outlineLevel="0" collapsed="false">
      <c r="E407" s="26"/>
    </row>
    <row r="408" s="25" customFormat="true" ht="14.25" hidden="false" customHeight="true" outlineLevel="0" collapsed="false">
      <c r="E408" s="26"/>
    </row>
    <row r="409" s="25" customFormat="true" ht="14.25" hidden="false" customHeight="true" outlineLevel="0" collapsed="false">
      <c r="E409" s="26"/>
    </row>
    <row r="410" s="25" customFormat="true" ht="14.25" hidden="false" customHeight="true" outlineLevel="0" collapsed="false">
      <c r="E410" s="26"/>
    </row>
    <row r="411" s="25" customFormat="true" ht="14.25" hidden="false" customHeight="true" outlineLevel="0" collapsed="false">
      <c r="E411" s="26"/>
    </row>
    <row r="412" s="25" customFormat="true" ht="14.25" hidden="false" customHeight="true" outlineLevel="0" collapsed="false">
      <c r="E412" s="26"/>
    </row>
    <row r="413" s="25" customFormat="true" ht="14.25" hidden="false" customHeight="true" outlineLevel="0" collapsed="false">
      <c r="E413" s="26"/>
    </row>
    <row r="414" s="25" customFormat="true" ht="14.25" hidden="false" customHeight="true" outlineLevel="0" collapsed="false">
      <c r="E414" s="26"/>
    </row>
    <row r="415" s="25" customFormat="true" ht="14.25" hidden="false" customHeight="true" outlineLevel="0" collapsed="false">
      <c r="E415" s="26"/>
    </row>
    <row r="416" s="25" customFormat="true" ht="14.25" hidden="false" customHeight="true" outlineLevel="0" collapsed="false">
      <c r="E416" s="26"/>
    </row>
    <row r="417" s="25" customFormat="true" ht="14.25" hidden="false" customHeight="true" outlineLevel="0" collapsed="false">
      <c r="E417" s="26"/>
    </row>
    <row r="418" s="25" customFormat="true" ht="14.25" hidden="false" customHeight="true" outlineLevel="0" collapsed="false">
      <c r="E418" s="26"/>
    </row>
    <row r="419" s="25" customFormat="true" ht="14.25" hidden="false" customHeight="true" outlineLevel="0" collapsed="false">
      <c r="E419" s="26"/>
    </row>
    <row r="420" s="25" customFormat="true" ht="14.25" hidden="false" customHeight="true" outlineLevel="0" collapsed="false">
      <c r="E420" s="26"/>
    </row>
    <row r="421" s="25" customFormat="true" ht="14.25" hidden="false" customHeight="true" outlineLevel="0" collapsed="false">
      <c r="E421" s="26"/>
    </row>
    <row r="422" s="25" customFormat="true" ht="14.25" hidden="false" customHeight="true" outlineLevel="0" collapsed="false">
      <c r="E422" s="26"/>
    </row>
    <row r="423" s="25" customFormat="true" ht="14.25" hidden="false" customHeight="true" outlineLevel="0" collapsed="false">
      <c r="E423" s="26"/>
    </row>
    <row r="424" s="25" customFormat="true" ht="14.25" hidden="false" customHeight="true" outlineLevel="0" collapsed="false">
      <c r="E424" s="26"/>
    </row>
    <row r="425" s="25" customFormat="true" ht="14.25" hidden="false" customHeight="true" outlineLevel="0" collapsed="false">
      <c r="E425" s="26"/>
    </row>
    <row r="426" s="25" customFormat="true" ht="14.25" hidden="false" customHeight="true" outlineLevel="0" collapsed="false">
      <c r="E426" s="26"/>
    </row>
    <row r="427" s="25" customFormat="true" ht="14.25" hidden="false" customHeight="true" outlineLevel="0" collapsed="false">
      <c r="E427" s="26"/>
    </row>
    <row r="428" s="25" customFormat="true" ht="14.25" hidden="false" customHeight="true" outlineLevel="0" collapsed="false">
      <c r="E428" s="26"/>
    </row>
    <row r="429" s="25" customFormat="true" ht="14.25" hidden="false" customHeight="true" outlineLevel="0" collapsed="false">
      <c r="E429" s="26"/>
    </row>
    <row r="430" s="25" customFormat="true" ht="14.25" hidden="false" customHeight="true" outlineLevel="0" collapsed="false">
      <c r="E430" s="26"/>
    </row>
    <row r="431" s="25" customFormat="true" ht="14.25" hidden="false" customHeight="true" outlineLevel="0" collapsed="false">
      <c r="E431" s="26"/>
    </row>
    <row r="432" s="25" customFormat="true" ht="14.25" hidden="false" customHeight="true" outlineLevel="0" collapsed="false">
      <c r="E432" s="26"/>
    </row>
    <row r="433" s="25" customFormat="true" ht="14.25" hidden="false" customHeight="true" outlineLevel="0" collapsed="false">
      <c r="E433" s="26"/>
    </row>
    <row r="434" s="25" customFormat="true" ht="14.25" hidden="false" customHeight="true" outlineLevel="0" collapsed="false">
      <c r="E434" s="26"/>
    </row>
    <row r="435" s="25" customFormat="true" ht="14.25" hidden="false" customHeight="true" outlineLevel="0" collapsed="false">
      <c r="E435" s="26"/>
    </row>
    <row r="436" s="25" customFormat="true" ht="14.25" hidden="false" customHeight="true" outlineLevel="0" collapsed="false">
      <c r="E436" s="26"/>
    </row>
    <row r="437" s="25" customFormat="true" ht="14.25" hidden="false" customHeight="true" outlineLevel="0" collapsed="false">
      <c r="E437" s="26"/>
    </row>
    <row r="438" s="25" customFormat="true" ht="14.25" hidden="false" customHeight="true" outlineLevel="0" collapsed="false">
      <c r="E438" s="26"/>
    </row>
    <row r="439" s="25" customFormat="true" ht="14.25" hidden="false" customHeight="true" outlineLevel="0" collapsed="false">
      <c r="E439" s="26"/>
    </row>
    <row r="440" s="25" customFormat="true" ht="14.25" hidden="false" customHeight="true" outlineLevel="0" collapsed="false">
      <c r="E440" s="26"/>
    </row>
    <row r="441" s="25" customFormat="true" ht="14.25" hidden="false" customHeight="true" outlineLevel="0" collapsed="false">
      <c r="E441" s="26"/>
    </row>
    <row r="442" s="25" customFormat="true" ht="14.25" hidden="false" customHeight="true" outlineLevel="0" collapsed="false">
      <c r="E442" s="26"/>
    </row>
    <row r="443" s="25" customFormat="true" ht="14.25" hidden="false" customHeight="true" outlineLevel="0" collapsed="false">
      <c r="E443" s="26"/>
    </row>
    <row r="444" s="25" customFormat="true" ht="14.25" hidden="false" customHeight="true" outlineLevel="0" collapsed="false">
      <c r="E444" s="26"/>
    </row>
    <row r="445" s="25" customFormat="true" ht="14.25" hidden="false" customHeight="true" outlineLevel="0" collapsed="false">
      <c r="E445" s="26"/>
    </row>
    <row r="446" s="25" customFormat="true" ht="14.25" hidden="false" customHeight="true" outlineLevel="0" collapsed="false">
      <c r="E446" s="26"/>
    </row>
    <row r="447" s="25" customFormat="true" ht="14.25" hidden="false" customHeight="true" outlineLevel="0" collapsed="false">
      <c r="E447" s="26"/>
    </row>
    <row r="448" s="25" customFormat="true" ht="14.25" hidden="false" customHeight="true" outlineLevel="0" collapsed="false">
      <c r="E448" s="26"/>
    </row>
    <row r="449" s="25" customFormat="true" ht="14.25" hidden="false" customHeight="true" outlineLevel="0" collapsed="false">
      <c r="E449" s="26"/>
    </row>
    <row r="450" s="25" customFormat="true" ht="14.25" hidden="false" customHeight="true" outlineLevel="0" collapsed="false">
      <c r="E450" s="26"/>
    </row>
    <row r="451" s="25" customFormat="true" ht="14.25" hidden="false" customHeight="true" outlineLevel="0" collapsed="false">
      <c r="E451" s="26"/>
    </row>
    <row r="452" s="25" customFormat="true" ht="14.25" hidden="false" customHeight="true" outlineLevel="0" collapsed="false">
      <c r="E452" s="26"/>
    </row>
    <row r="453" s="25" customFormat="true" ht="14.25" hidden="false" customHeight="true" outlineLevel="0" collapsed="false">
      <c r="E453" s="26"/>
    </row>
    <row r="454" s="25" customFormat="true" ht="14.25" hidden="false" customHeight="true" outlineLevel="0" collapsed="false">
      <c r="E454" s="26"/>
    </row>
    <row r="455" s="25" customFormat="true" ht="14.25" hidden="false" customHeight="true" outlineLevel="0" collapsed="false">
      <c r="E455" s="26"/>
    </row>
    <row r="456" s="25" customFormat="true" ht="14.25" hidden="false" customHeight="true" outlineLevel="0" collapsed="false">
      <c r="E456" s="26"/>
    </row>
    <row r="457" s="25" customFormat="true" ht="14.25" hidden="false" customHeight="true" outlineLevel="0" collapsed="false">
      <c r="E457" s="26"/>
    </row>
    <row r="458" s="25" customFormat="true" ht="14.25" hidden="false" customHeight="true" outlineLevel="0" collapsed="false">
      <c r="E458" s="26"/>
    </row>
    <row r="459" s="25" customFormat="true" ht="14.25" hidden="false" customHeight="true" outlineLevel="0" collapsed="false">
      <c r="E459" s="26"/>
    </row>
    <row r="460" s="25" customFormat="true" ht="14.25" hidden="false" customHeight="true" outlineLevel="0" collapsed="false">
      <c r="E460" s="26"/>
    </row>
    <row r="461" s="25" customFormat="true" ht="14.25" hidden="false" customHeight="true" outlineLevel="0" collapsed="false">
      <c r="E461" s="26"/>
    </row>
    <row r="462" s="25" customFormat="true" ht="14.25" hidden="false" customHeight="true" outlineLevel="0" collapsed="false">
      <c r="E462" s="26"/>
    </row>
    <row r="463" s="25" customFormat="true" ht="14.25" hidden="false" customHeight="true" outlineLevel="0" collapsed="false">
      <c r="E463" s="26"/>
    </row>
    <row r="464" s="25" customFormat="true" ht="14.25" hidden="false" customHeight="true" outlineLevel="0" collapsed="false">
      <c r="E464" s="26"/>
    </row>
    <row r="465" s="25" customFormat="true" ht="14.25" hidden="false" customHeight="true" outlineLevel="0" collapsed="false">
      <c r="E465" s="26"/>
    </row>
    <row r="466" s="25" customFormat="true" ht="14.25" hidden="false" customHeight="true" outlineLevel="0" collapsed="false">
      <c r="E466" s="26"/>
    </row>
    <row r="467" s="25" customFormat="true" ht="14.25" hidden="false" customHeight="true" outlineLevel="0" collapsed="false">
      <c r="E467" s="26"/>
    </row>
    <row r="468" s="25" customFormat="true" ht="14.25" hidden="false" customHeight="true" outlineLevel="0" collapsed="false">
      <c r="E468" s="26"/>
    </row>
    <row r="469" s="25" customFormat="true" ht="14.25" hidden="false" customHeight="true" outlineLevel="0" collapsed="false">
      <c r="E469" s="26"/>
    </row>
    <row r="470" s="25" customFormat="true" ht="14.25" hidden="false" customHeight="true" outlineLevel="0" collapsed="false">
      <c r="E470" s="26"/>
    </row>
    <row r="471" s="25" customFormat="true" ht="14.25" hidden="false" customHeight="true" outlineLevel="0" collapsed="false">
      <c r="E471" s="26"/>
    </row>
    <row r="472" s="25" customFormat="true" ht="14.25" hidden="false" customHeight="true" outlineLevel="0" collapsed="false">
      <c r="E472" s="26"/>
    </row>
    <row r="473" s="25" customFormat="true" ht="14.25" hidden="false" customHeight="true" outlineLevel="0" collapsed="false">
      <c r="E473" s="26"/>
    </row>
    <row r="474" s="25" customFormat="true" ht="14.25" hidden="false" customHeight="true" outlineLevel="0" collapsed="false">
      <c r="E474" s="26"/>
    </row>
    <row r="475" s="25" customFormat="true" ht="14.25" hidden="false" customHeight="true" outlineLevel="0" collapsed="false">
      <c r="E475" s="26"/>
    </row>
    <row r="476" s="25" customFormat="true" ht="14.25" hidden="false" customHeight="true" outlineLevel="0" collapsed="false">
      <c r="E476" s="26"/>
    </row>
    <row r="477" s="25" customFormat="true" ht="14.25" hidden="false" customHeight="true" outlineLevel="0" collapsed="false">
      <c r="E477" s="26"/>
    </row>
    <row r="478" s="25" customFormat="true" ht="14.25" hidden="false" customHeight="true" outlineLevel="0" collapsed="false">
      <c r="E478" s="26"/>
    </row>
    <row r="479" s="25" customFormat="true" ht="14.25" hidden="false" customHeight="true" outlineLevel="0" collapsed="false">
      <c r="E479" s="26"/>
    </row>
    <row r="480" s="25" customFormat="true" ht="14.25" hidden="false" customHeight="true" outlineLevel="0" collapsed="false">
      <c r="E480" s="26"/>
    </row>
    <row r="481" s="25" customFormat="true" ht="14.25" hidden="false" customHeight="true" outlineLevel="0" collapsed="false">
      <c r="E481" s="26"/>
    </row>
    <row r="482" s="25" customFormat="true" ht="14.25" hidden="false" customHeight="true" outlineLevel="0" collapsed="false">
      <c r="E482" s="26"/>
    </row>
    <row r="483" s="25" customFormat="true" ht="14.25" hidden="false" customHeight="true" outlineLevel="0" collapsed="false">
      <c r="E483" s="26"/>
    </row>
    <row r="484" s="25" customFormat="true" ht="14.25" hidden="false" customHeight="true" outlineLevel="0" collapsed="false">
      <c r="E484" s="26"/>
    </row>
    <row r="485" s="25" customFormat="true" ht="14.25" hidden="false" customHeight="true" outlineLevel="0" collapsed="false">
      <c r="E485" s="26"/>
    </row>
    <row r="486" s="25" customFormat="true" ht="14.25" hidden="false" customHeight="true" outlineLevel="0" collapsed="false">
      <c r="E486" s="26"/>
    </row>
    <row r="487" s="25" customFormat="true" ht="14.25" hidden="false" customHeight="true" outlineLevel="0" collapsed="false">
      <c r="E487" s="26"/>
    </row>
    <row r="488" s="25" customFormat="true" ht="14.25" hidden="false" customHeight="true" outlineLevel="0" collapsed="false">
      <c r="E488" s="26"/>
    </row>
    <row r="489" s="25" customFormat="true" ht="14.25" hidden="false" customHeight="true" outlineLevel="0" collapsed="false">
      <c r="E489" s="26"/>
    </row>
    <row r="490" s="25" customFormat="true" ht="14.25" hidden="false" customHeight="true" outlineLevel="0" collapsed="false">
      <c r="E490" s="26"/>
    </row>
    <row r="491" s="25" customFormat="true" ht="14.25" hidden="false" customHeight="true" outlineLevel="0" collapsed="false">
      <c r="E491" s="26"/>
    </row>
    <row r="492" s="25" customFormat="true" ht="14.25" hidden="false" customHeight="true" outlineLevel="0" collapsed="false">
      <c r="E492" s="26"/>
    </row>
    <row r="493" s="25" customFormat="true" ht="14.25" hidden="false" customHeight="true" outlineLevel="0" collapsed="false">
      <c r="E493" s="26"/>
    </row>
    <row r="494" s="25" customFormat="true" ht="14.25" hidden="false" customHeight="true" outlineLevel="0" collapsed="false">
      <c r="E494" s="26"/>
    </row>
    <row r="495" s="25" customFormat="true" ht="14.25" hidden="false" customHeight="true" outlineLevel="0" collapsed="false">
      <c r="E495" s="26"/>
    </row>
    <row r="496" s="25" customFormat="true" ht="14.25" hidden="false" customHeight="true" outlineLevel="0" collapsed="false">
      <c r="E496" s="26"/>
    </row>
    <row r="497" s="25" customFormat="true" ht="14.25" hidden="false" customHeight="true" outlineLevel="0" collapsed="false">
      <c r="E497" s="26"/>
    </row>
    <row r="498" s="25" customFormat="true" ht="14.25" hidden="false" customHeight="true" outlineLevel="0" collapsed="false">
      <c r="E498" s="26"/>
    </row>
    <row r="499" s="25" customFormat="true" ht="14.25" hidden="false" customHeight="true" outlineLevel="0" collapsed="false">
      <c r="E499" s="26"/>
    </row>
    <row r="500" s="25" customFormat="true" ht="14.25" hidden="false" customHeight="true" outlineLevel="0" collapsed="false">
      <c r="E500" s="26"/>
    </row>
    <row r="501" s="25" customFormat="true" ht="14.25" hidden="false" customHeight="true" outlineLevel="0" collapsed="false">
      <c r="E501" s="26"/>
    </row>
    <row r="502" s="25" customFormat="true" ht="14.25" hidden="false" customHeight="true" outlineLevel="0" collapsed="false">
      <c r="E502" s="26"/>
    </row>
    <row r="503" s="25" customFormat="true" ht="14.25" hidden="false" customHeight="true" outlineLevel="0" collapsed="false">
      <c r="E503" s="26"/>
    </row>
    <row r="504" s="25" customFormat="true" ht="14.25" hidden="false" customHeight="true" outlineLevel="0" collapsed="false">
      <c r="E504" s="26"/>
    </row>
    <row r="505" s="25" customFormat="true" ht="14.25" hidden="false" customHeight="true" outlineLevel="0" collapsed="false">
      <c r="E505" s="26"/>
    </row>
    <row r="506" s="25" customFormat="true" ht="14.25" hidden="false" customHeight="true" outlineLevel="0" collapsed="false">
      <c r="E506" s="26"/>
    </row>
    <row r="507" s="25" customFormat="true" ht="14.25" hidden="false" customHeight="true" outlineLevel="0" collapsed="false">
      <c r="E507" s="26"/>
    </row>
    <row r="508" s="25" customFormat="true" ht="14.25" hidden="false" customHeight="true" outlineLevel="0" collapsed="false">
      <c r="E508" s="26"/>
    </row>
    <row r="509" s="25" customFormat="true" ht="14.25" hidden="false" customHeight="true" outlineLevel="0" collapsed="false">
      <c r="E509" s="26"/>
    </row>
    <row r="510" s="25" customFormat="true" ht="14.25" hidden="false" customHeight="true" outlineLevel="0" collapsed="false">
      <c r="E510" s="26"/>
    </row>
    <row r="511" s="25" customFormat="true" ht="14.25" hidden="false" customHeight="true" outlineLevel="0" collapsed="false">
      <c r="E511" s="26"/>
    </row>
    <row r="512" s="25" customFormat="true" ht="14.25" hidden="false" customHeight="true" outlineLevel="0" collapsed="false">
      <c r="E512" s="26"/>
    </row>
    <row r="513" s="25" customFormat="true" ht="14.25" hidden="false" customHeight="true" outlineLevel="0" collapsed="false">
      <c r="E513" s="26"/>
    </row>
    <row r="514" s="25" customFormat="true" ht="14.25" hidden="false" customHeight="true" outlineLevel="0" collapsed="false">
      <c r="E514" s="26"/>
    </row>
    <row r="515" s="25" customFormat="true" ht="14.25" hidden="false" customHeight="true" outlineLevel="0" collapsed="false">
      <c r="E515" s="26"/>
    </row>
    <row r="516" s="25" customFormat="true" ht="14.25" hidden="false" customHeight="true" outlineLevel="0" collapsed="false">
      <c r="E516" s="26"/>
    </row>
    <row r="517" s="25" customFormat="true" ht="14.25" hidden="false" customHeight="true" outlineLevel="0" collapsed="false">
      <c r="E517" s="26"/>
    </row>
    <row r="518" s="25" customFormat="true" ht="14.25" hidden="false" customHeight="true" outlineLevel="0" collapsed="false">
      <c r="E518" s="26"/>
    </row>
    <row r="519" s="25" customFormat="true" ht="14.25" hidden="false" customHeight="true" outlineLevel="0" collapsed="false">
      <c r="E519" s="26"/>
    </row>
    <row r="520" s="25" customFormat="true" ht="14.25" hidden="false" customHeight="true" outlineLevel="0" collapsed="false">
      <c r="E520" s="26"/>
    </row>
    <row r="521" s="25" customFormat="true" ht="14.25" hidden="false" customHeight="true" outlineLevel="0" collapsed="false">
      <c r="E521" s="26"/>
    </row>
    <row r="522" s="25" customFormat="true" ht="14.25" hidden="false" customHeight="true" outlineLevel="0" collapsed="false">
      <c r="E522" s="26"/>
    </row>
    <row r="523" s="25" customFormat="true" ht="14.25" hidden="false" customHeight="true" outlineLevel="0" collapsed="false">
      <c r="E523" s="26"/>
    </row>
    <row r="524" s="25" customFormat="true" ht="14.25" hidden="false" customHeight="true" outlineLevel="0" collapsed="false">
      <c r="E524" s="26"/>
    </row>
    <row r="525" s="25" customFormat="true" ht="14.25" hidden="false" customHeight="true" outlineLevel="0" collapsed="false">
      <c r="E525" s="26"/>
    </row>
    <row r="526" s="25" customFormat="true" ht="14.25" hidden="false" customHeight="true" outlineLevel="0" collapsed="false">
      <c r="E526" s="26"/>
    </row>
    <row r="527" s="25" customFormat="true" ht="14.25" hidden="false" customHeight="true" outlineLevel="0" collapsed="false">
      <c r="E527" s="26"/>
    </row>
    <row r="528" s="25" customFormat="true" ht="14.25" hidden="false" customHeight="true" outlineLevel="0" collapsed="false">
      <c r="E528" s="26"/>
    </row>
    <row r="529" s="25" customFormat="true" ht="14.25" hidden="false" customHeight="true" outlineLevel="0" collapsed="false">
      <c r="E529" s="26"/>
    </row>
    <row r="530" s="25" customFormat="true" ht="14.25" hidden="false" customHeight="true" outlineLevel="0" collapsed="false">
      <c r="E530" s="26"/>
    </row>
    <row r="531" s="25" customFormat="true" ht="14.25" hidden="false" customHeight="true" outlineLevel="0" collapsed="false">
      <c r="E531" s="26"/>
    </row>
    <row r="532" s="25" customFormat="true" ht="14.25" hidden="false" customHeight="true" outlineLevel="0" collapsed="false">
      <c r="E532" s="26"/>
    </row>
    <row r="533" s="25" customFormat="true" ht="14.25" hidden="false" customHeight="true" outlineLevel="0" collapsed="false">
      <c r="E533" s="26"/>
    </row>
    <row r="534" s="25" customFormat="true" ht="14.25" hidden="false" customHeight="true" outlineLevel="0" collapsed="false">
      <c r="E534" s="26"/>
    </row>
    <row r="535" s="25" customFormat="true" ht="14.25" hidden="false" customHeight="true" outlineLevel="0" collapsed="false">
      <c r="E535" s="26"/>
    </row>
    <row r="536" s="25" customFormat="true" ht="14.25" hidden="false" customHeight="true" outlineLevel="0" collapsed="false">
      <c r="E536" s="26"/>
    </row>
    <row r="537" s="25" customFormat="true" ht="14.25" hidden="false" customHeight="true" outlineLevel="0" collapsed="false">
      <c r="E537" s="26"/>
    </row>
    <row r="538" s="25" customFormat="true" ht="14.25" hidden="false" customHeight="true" outlineLevel="0" collapsed="false">
      <c r="E538" s="26"/>
    </row>
    <row r="539" s="25" customFormat="true" ht="14.25" hidden="false" customHeight="true" outlineLevel="0" collapsed="false">
      <c r="E539" s="26"/>
    </row>
    <row r="540" s="25" customFormat="true" ht="14.25" hidden="false" customHeight="true" outlineLevel="0" collapsed="false">
      <c r="E540" s="26"/>
    </row>
    <row r="541" s="25" customFormat="true" ht="14.25" hidden="false" customHeight="true" outlineLevel="0" collapsed="false">
      <c r="E541" s="26"/>
    </row>
    <row r="542" s="25" customFormat="true" ht="14.25" hidden="false" customHeight="true" outlineLevel="0" collapsed="false">
      <c r="E542" s="26"/>
    </row>
    <row r="543" s="25" customFormat="true" ht="14.25" hidden="false" customHeight="true" outlineLevel="0" collapsed="false">
      <c r="E543" s="26"/>
    </row>
    <row r="544" s="25" customFormat="true" ht="14.25" hidden="false" customHeight="true" outlineLevel="0" collapsed="false">
      <c r="E544" s="26"/>
    </row>
    <row r="545" s="25" customFormat="true" ht="14.25" hidden="false" customHeight="true" outlineLevel="0" collapsed="false">
      <c r="E545" s="26"/>
    </row>
    <row r="546" s="25" customFormat="true" ht="14.25" hidden="false" customHeight="true" outlineLevel="0" collapsed="false">
      <c r="E546" s="26"/>
    </row>
    <row r="547" s="25" customFormat="true" ht="14.25" hidden="false" customHeight="true" outlineLevel="0" collapsed="false">
      <c r="E547" s="26"/>
    </row>
    <row r="548" s="25" customFormat="true" ht="14.25" hidden="false" customHeight="true" outlineLevel="0" collapsed="false">
      <c r="E548" s="26"/>
    </row>
    <row r="549" s="25" customFormat="true" ht="14.25" hidden="false" customHeight="true" outlineLevel="0" collapsed="false">
      <c r="E549" s="26"/>
    </row>
    <row r="550" s="25" customFormat="true" ht="14.25" hidden="false" customHeight="true" outlineLevel="0" collapsed="false">
      <c r="E550" s="26"/>
    </row>
    <row r="551" s="25" customFormat="true" ht="14.25" hidden="false" customHeight="true" outlineLevel="0" collapsed="false">
      <c r="E551" s="26"/>
    </row>
    <row r="552" s="25" customFormat="true" ht="14.25" hidden="false" customHeight="true" outlineLevel="0" collapsed="false">
      <c r="E552" s="26"/>
    </row>
    <row r="553" s="25" customFormat="true" ht="14.25" hidden="false" customHeight="true" outlineLevel="0" collapsed="false">
      <c r="E553" s="26"/>
    </row>
    <row r="554" s="25" customFormat="true" ht="14.25" hidden="false" customHeight="true" outlineLevel="0" collapsed="false">
      <c r="E554" s="26"/>
    </row>
    <row r="555" s="25" customFormat="true" ht="14.25" hidden="false" customHeight="true" outlineLevel="0" collapsed="false">
      <c r="E555" s="26"/>
    </row>
    <row r="556" s="25" customFormat="true" ht="14.25" hidden="false" customHeight="true" outlineLevel="0" collapsed="false">
      <c r="E556" s="26"/>
    </row>
    <row r="557" s="25" customFormat="true" ht="14.25" hidden="false" customHeight="true" outlineLevel="0" collapsed="false">
      <c r="E557" s="26"/>
    </row>
    <row r="558" s="25" customFormat="true" ht="14.25" hidden="false" customHeight="true" outlineLevel="0" collapsed="false">
      <c r="E558" s="26"/>
    </row>
    <row r="559" s="25" customFormat="true" ht="14.25" hidden="false" customHeight="true" outlineLevel="0" collapsed="false">
      <c r="E559" s="26"/>
    </row>
    <row r="560" s="25" customFormat="true" ht="14.25" hidden="false" customHeight="true" outlineLevel="0" collapsed="false">
      <c r="E560" s="26"/>
    </row>
    <row r="561" s="25" customFormat="true" ht="14.25" hidden="false" customHeight="true" outlineLevel="0" collapsed="false">
      <c r="E561" s="26"/>
    </row>
    <row r="562" s="25" customFormat="true" ht="14.25" hidden="false" customHeight="true" outlineLevel="0" collapsed="false">
      <c r="E562" s="26"/>
    </row>
    <row r="563" s="25" customFormat="true" ht="14.25" hidden="false" customHeight="true" outlineLevel="0" collapsed="false">
      <c r="E563" s="26"/>
    </row>
    <row r="564" s="25" customFormat="true" ht="14.25" hidden="false" customHeight="true" outlineLevel="0" collapsed="false">
      <c r="E564" s="26"/>
    </row>
    <row r="565" s="25" customFormat="true" ht="14.25" hidden="false" customHeight="true" outlineLevel="0" collapsed="false">
      <c r="E565" s="26"/>
    </row>
    <row r="566" s="25" customFormat="true" ht="14.25" hidden="false" customHeight="true" outlineLevel="0" collapsed="false">
      <c r="E566" s="26"/>
    </row>
    <row r="567" s="25" customFormat="true" ht="14.25" hidden="false" customHeight="true" outlineLevel="0" collapsed="false">
      <c r="E567" s="26"/>
    </row>
    <row r="568" s="25" customFormat="true" ht="14.25" hidden="false" customHeight="true" outlineLevel="0" collapsed="false">
      <c r="E568" s="26"/>
    </row>
    <row r="569" s="25" customFormat="true" ht="14.25" hidden="false" customHeight="true" outlineLevel="0" collapsed="false">
      <c r="E569" s="26"/>
    </row>
    <row r="570" s="25" customFormat="true" ht="14.25" hidden="false" customHeight="true" outlineLevel="0" collapsed="false">
      <c r="E570" s="26"/>
    </row>
    <row r="571" s="25" customFormat="true" ht="14.25" hidden="false" customHeight="true" outlineLevel="0" collapsed="false">
      <c r="E571" s="26"/>
    </row>
    <row r="572" s="25" customFormat="true" ht="14.25" hidden="false" customHeight="true" outlineLevel="0" collapsed="false">
      <c r="E572" s="26"/>
    </row>
    <row r="573" s="25" customFormat="true" ht="14.25" hidden="false" customHeight="true" outlineLevel="0" collapsed="false">
      <c r="E573" s="26"/>
    </row>
    <row r="574" s="25" customFormat="true" ht="14.25" hidden="false" customHeight="true" outlineLevel="0" collapsed="false">
      <c r="E574" s="26"/>
    </row>
    <row r="575" s="25" customFormat="true" ht="14.25" hidden="false" customHeight="true" outlineLevel="0" collapsed="false">
      <c r="E575" s="26"/>
    </row>
    <row r="576" s="25" customFormat="true" ht="14.25" hidden="false" customHeight="true" outlineLevel="0" collapsed="false">
      <c r="E576" s="26"/>
    </row>
    <row r="577" s="25" customFormat="true" ht="14.25" hidden="false" customHeight="true" outlineLevel="0" collapsed="false">
      <c r="E577" s="26"/>
    </row>
    <row r="578" s="25" customFormat="true" ht="14.25" hidden="false" customHeight="true" outlineLevel="0" collapsed="false">
      <c r="E578" s="26"/>
    </row>
    <row r="579" s="25" customFormat="true" ht="14.25" hidden="false" customHeight="true" outlineLevel="0" collapsed="false">
      <c r="E579" s="26"/>
    </row>
    <row r="580" s="25" customFormat="true" ht="14.25" hidden="false" customHeight="true" outlineLevel="0" collapsed="false">
      <c r="E580" s="26"/>
    </row>
    <row r="581" s="25" customFormat="true" ht="14.25" hidden="false" customHeight="true" outlineLevel="0" collapsed="false">
      <c r="E581" s="26"/>
    </row>
    <row r="582" s="25" customFormat="true" ht="14.25" hidden="false" customHeight="true" outlineLevel="0" collapsed="false">
      <c r="E582" s="26"/>
    </row>
    <row r="583" s="25" customFormat="true" ht="14.25" hidden="false" customHeight="true" outlineLevel="0" collapsed="false">
      <c r="E583" s="26"/>
    </row>
    <row r="584" s="25" customFormat="true" ht="14.25" hidden="false" customHeight="true" outlineLevel="0" collapsed="false">
      <c r="E584" s="26"/>
    </row>
    <row r="585" s="25" customFormat="true" ht="14.25" hidden="false" customHeight="true" outlineLevel="0" collapsed="false">
      <c r="E585" s="26"/>
    </row>
    <row r="586" s="25" customFormat="true" ht="14.25" hidden="false" customHeight="true" outlineLevel="0" collapsed="false">
      <c r="E586" s="26"/>
    </row>
    <row r="587" s="25" customFormat="true" ht="14.25" hidden="false" customHeight="true" outlineLevel="0" collapsed="false">
      <c r="E587" s="26"/>
    </row>
    <row r="588" s="25" customFormat="true" ht="14.25" hidden="false" customHeight="true" outlineLevel="0" collapsed="false">
      <c r="E588" s="26"/>
    </row>
    <row r="589" s="25" customFormat="true" ht="14.25" hidden="false" customHeight="true" outlineLevel="0" collapsed="false">
      <c r="E589" s="26"/>
    </row>
    <row r="590" s="25" customFormat="true" ht="14.25" hidden="false" customHeight="true" outlineLevel="0" collapsed="false">
      <c r="E590" s="26"/>
    </row>
    <row r="591" s="25" customFormat="true" ht="14.25" hidden="false" customHeight="true" outlineLevel="0" collapsed="false">
      <c r="E591" s="26"/>
    </row>
    <row r="592" s="25" customFormat="true" ht="14.25" hidden="false" customHeight="true" outlineLevel="0" collapsed="false">
      <c r="E592" s="26"/>
    </row>
    <row r="593" s="25" customFormat="true" ht="14.25" hidden="false" customHeight="true" outlineLevel="0" collapsed="false">
      <c r="E593" s="26"/>
    </row>
    <row r="594" s="25" customFormat="true" ht="14.25" hidden="false" customHeight="true" outlineLevel="0" collapsed="false">
      <c r="E594" s="26"/>
    </row>
    <row r="595" s="25" customFormat="true" ht="14.25" hidden="false" customHeight="true" outlineLevel="0" collapsed="false">
      <c r="E595" s="26"/>
    </row>
    <row r="596" s="25" customFormat="true" ht="14.25" hidden="false" customHeight="true" outlineLevel="0" collapsed="false">
      <c r="E596" s="26"/>
    </row>
    <row r="597" s="25" customFormat="true" ht="14.25" hidden="false" customHeight="true" outlineLevel="0" collapsed="false">
      <c r="E597" s="26"/>
    </row>
    <row r="598" s="25" customFormat="true" ht="14.25" hidden="false" customHeight="true" outlineLevel="0" collapsed="false">
      <c r="E598" s="26"/>
    </row>
    <row r="599" s="25" customFormat="true" ht="14.25" hidden="false" customHeight="true" outlineLevel="0" collapsed="false">
      <c r="E599" s="26"/>
    </row>
    <row r="600" s="25" customFormat="true" ht="14.25" hidden="false" customHeight="true" outlineLevel="0" collapsed="false">
      <c r="E600" s="26"/>
    </row>
    <row r="601" s="25" customFormat="true" ht="14.25" hidden="false" customHeight="true" outlineLevel="0" collapsed="false">
      <c r="E601" s="26"/>
    </row>
    <row r="602" s="25" customFormat="true" ht="14.25" hidden="false" customHeight="true" outlineLevel="0" collapsed="false">
      <c r="E602" s="26"/>
    </row>
    <row r="603" s="25" customFormat="true" ht="14.25" hidden="false" customHeight="true" outlineLevel="0" collapsed="false">
      <c r="E603" s="26"/>
    </row>
    <row r="604" s="25" customFormat="true" ht="14.25" hidden="false" customHeight="true" outlineLevel="0" collapsed="false">
      <c r="E604" s="26"/>
    </row>
    <row r="605" s="25" customFormat="true" ht="14.25" hidden="false" customHeight="true" outlineLevel="0" collapsed="false">
      <c r="E605" s="26"/>
    </row>
    <row r="606" s="25" customFormat="true" ht="14.25" hidden="false" customHeight="true" outlineLevel="0" collapsed="false">
      <c r="E606" s="26"/>
    </row>
    <row r="607" s="25" customFormat="true" ht="14.25" hidden="false" customHeight="true" outlineLevel="0" collapsed="false">
      <c r="E607" s="26"/>
    </row>
    <row r="608" s="25" customFormat="true" ht="14.25" hidden="false" customHeight="true" outlineLevel="0" collapsed="false">
      <c r="E608" s="26"/>
    </row>
    <row r="609" s="25" customFormat="true" ht="14.25" hidden="false" customHeight="true" outlineLevel="0" collapsed="false">
      <c r="E609" s="26"/>
    </row>
    <row r="610" s="25" customFormat="true" ht="14.25" hidden="false" customHeight="true" outlineLevel="0" collapsed="false">
      <c r="E610" s="26"/>
    </row>
    <row r="611" s="25" customFormat="true" ht="14.25" hidden="false" customHeight="true" outlineLevel="0" collapsed="false">
      <c r="E611" s="26"/>
    </row>
    <row r="612" s="25" customFormat="true" ht="14.25" hidden="false" customHeight="true" outlineLevel="0" collapsed="false">
      <c r="E612" s="26"/>
    </row>
    <row r="613" s="25" customFormat="true" ht="14.25" hidden="false" customHeight="true" outlineLevel="0" collapsed="false">
      <c r="E613" s="26"/>
    </row>
    <row r="614" s="25" customFormat="true" ht="14.25" hidden="false" customHeight="true" outlineLevel="0" collapsed="false">
      <c r="E614" s="26"/>
    </row>
    <row r="615" s="25" customFormat="true" ht="14.25" hidden="false" customHeight="true" outlineLevel="0" collapsed="false">
      <c r="E615" s="26"/>
    </row>
    <row r="616" s="25" customFormat="true" ht="14.25" hidden="false" customHeight="true" outlineLevel="0" collapsed="false">
      <c r="E616" s="26"/>
    </row>
    <row r="617" s="25" customFormat="true" ht="14.25" hidden="false" customHeight="true" outlineLevel="0" collapsed="false">
      <c r="E617" s="26"/>
    </row>
    <row r="618" s="25" customFormat="true" ht="14.25" hidden="false" customHeight="true" outlineLevel="0" collapsed="false">
      <c r="E618" s="26"/>
    </row>
    <row r="619" s="25" customFormat="true" ht="14.25" hidden="false" customHeight="true" outlineLevel="0" collapsed="false">
      <c r="E619" s="26"/>
    </row>
    <row r="620" s="25" customFormat="true" ht="14.25" hidden="false" customHeight="true" outlineLevel="0" collapsed="false">
      <c r="E620" s="26"/>
    </row>
    <row r="621" s="25" customFormat="true" ht="14.25" hidden="false" customHeight="true" outlineLevel="0" collapsed="false">
      <c r="E621" s="26"/>
    </row>
    <row r="622" s="25" customFormat="true" ht="14.25" hidden="false" customHeight="true" outlineLevel="0" collapsed="false">
      <c r="E622" s="26"/>
    </row>
    <row r="623" s="25" customFormat="true" ht="14.25" hidden="false" customHeight="true" outlineLevel="0" collapsed="false">
      <c r="E623" s="26"/>
    </row>
    <row r="624" s="25" customFormat="true" ht="14.25" hidden="false" customHeight="true" outlineLevel="0" collapsed="false">
      <c r="E624" s="26"/>
    </row>
    <row r="625" s="25" customFormat="true" ht="14.25" hidden="false" customHeight="true" outlineLevel="0" collapsed="false">
      <c r="E625" s="26"/>
    </row>
    <row r="626" s="25" customFormat="true" ht="14.25" hidden="false" customHeight="true" outlineLevel="0" collapsed="false">
      <c r="E626" s="26"/>
    </row>
    <row r="627" s="25" customFormat="true" ht="14.25" hidden="false" customHeight="true" outlineLevel="0" collapsed="false">
      <c r="E627" s="26"/>
    </row>
    <row r="628" s="25" customFormat="true" ht="14.25" hidden="false" customHeight="true" outlineLevel="0" collapsed="false">
      <c r="E628" s="26"/>
    </row>
    <row r="629" s="25" customFormat="true" ht="14.25" hidden="false" customHeight="true" outlineLevel="0" collapsed="false">
      <c r="E629" s="26"/>
    </row>
    <row r="630" s="25" customFormat="true" ht="14.25" hidden="false" customHeight="true" outlineLevel="0" collapsed="false">
      <c r="E630" s="26"/>
    </row>
    <row r="631" s="25" customFormat="true" ht="14.25" hidden="false" customHeight="true" outlineLevel="0" collapsed="false">
      <c r="E631" s="26"/>
    </row>
    <row r="632" s="25" customFormat="true" ht="14.25" hidden="false" customHeight="true" outlineLevel="0" collapsed="false">
      <c r="E632" s="26"/>
    </row>
    <row r="633" s="25" customFormat="true" ht="14.25" hidden="false" customHeight="true" outlineLevel="0" collapsed="false">
      <c r="E633" s="26"/>
    </row>
    <row r="634" s="25" customFormat="true" ht="14.25" hidden="false" customHeight="true" outlineLevel="0" collapsed="false">
      <c r="E634" s="26"/>
    </row>
    <row r="635" s="25" customFormat="true" ht="14.25" hidden="false" customHeight="true" outlineLevel="0" collapsed="false">
      <c r="E635" s="26"/>
    </row>
    <row r="636" s="25" customFormat="true" ht="14.25" hidden="false" customHeight="true" outlineLevel="0" collapsed="false">
      <c r="E636" s="26"/>
    </row>
    <row r="637" s="25" customFormat="true" ht="14.25" hidden="false" customHeight="true" outlineLevel="0" collapsed="false">
      <c r="E637" s="26"/>
    </row>
    <row r="638" s="25" customFormat="true" ht="14.25" hidden="false" customHeight="true" outlineLevel="0" collapsed="false">
      <c r="E638" s="26"/>
    </row>
    <row r="639" s="25" customFormat="true" ht="14.25" hidden="false" customHeight="true" outlineLevel="0" collapsed="false">
      <c r="E639" s="26"/>
    </row>
    <row r="640" s="25" customFormat="true" ht="14.25" hidden="false" customHeight="true" outlineLevel="0" collapsed="false">
      <c r="E640" s="26"/>
    </row>
    <row r="641" s="25" customFormat="true" ht="14.25" hidden="false" customHeight="true" outlineLevel="0" collapsed="false">
      <c r="E641" s="26"/>
    </row>
    <row r="642" s="25" customFormat="true" ht="14.25" hidden="false" customHeight="true" outlineLevel="0" collapsed="false">
      <c r="E642" s="26"/>
    </row>
    <row r="643" s="25" customFormat="true" ht="14.25" hidden="false" customHeight="true" outlineLevel="0" collapsed="false">
      <c r="E643" s="26"/>
    </row>
    <row r="644" s="25" customFormat="true" ht="14.25" hidden="false" customHeight="true" outlineLevel="0" collapsed="false">
      <c r="E644" s="26"/>
    </row>
    <row r="645" s="25" customFormat="true" ht="14.25" hidden="false" customHeight="true" outlineLevel="0" collapsed="false">
      <c r="E645" s="26"/>
    </row>
    <row r="646" s="25" customFormat="true" ht="14.25" hidden="false" customHeight="true" outlineLevel="0" collapsed="false">
      <c r="E646" s="26"/>
    </row>
    <row r="647" s="25" customFormat="true" ht="14.25" hidden="false" customHeight="true" outlineLevel="0" collapsed="false">
      <c r="E647" s="26"/>
    </row>
    <row r="648" s="25" customFormat="true" ht="14.25" hidden="false" customHeight="true" outlineLevel="0" collapsed="false">
      <c r="E648" s="26"/>
    </row>
    <row r="649" s="25" customFormat="true" ht="14.25" hidden="false" customHeight="true" outlineLevel="0" collapsed="false">
      <c r="E649" s="26"/>
    </row>
    <row r="650" s="25" customFormat="true" ht="14.25" hidden="false" customHeight="true" outlineLevel="0" collapsed="false">
      <c r="E650" s="26"/>
    </row>
    <row r="651" s="25" customFormat="true" ht="14.25" hidden="false" customHeight="true" outlineLevel="0" collapsed="false">
      <c r="E651" s="26"/>
    </row>
    <row r="652" s="25" customFormat="true" ht="14.25" hidden="false" customHeight="true" outlineLevel="0" collapsed="false">
      <c r="E652" s="26"/>
    </row>
    <row r="653" s="25" customFormat="true" ht="14.25" hidden="false" customHeight="true" outlineLevel="0" collapsed="false">
      <c r="E653" s="26"/>
    </row>
    <row r="654" s="25" customFormat="true" ht="14.25" hidden="false" customHeight="true" outlineLevel="0" collapsed="false">
      <c r="E654" s="26"/>
    </row>
    <row r="655" s="25" customFormat="true" ht="14.25" hidden="false" customHeight="true" outlineLevel="0" collapsed="false">
      <c r="E655" s="26"/>
    </row>
    <row r="656" s="25" customFormat="true" ht="14.25" hidden="false" customHeight="true" outlineLevel="0" collapsed="false">
      <c r="E656" s="26"/>
    </row>
    <row r="657" s="25" customFormat="true" ht="14.25" hidden="false" customHeight="true" outlineLevel="0" collapsed="false">
      <c r="E657" s="26"/>
    </row>
    <row r="658" s="25" customFormat="true" ht="14.25" hidden="false" customHeight="true" outlineLevel="0" collapsed="false">
      <c r="E658" s="26"/>
    </row>
    <row r="659" s="25" customFormat="true" ht="14.25" hidden="false" customHeight="true" outlineLevel="0" collapsed="false">
      <c r="E659" s="26"/>
    </row>
    <row r="660" s="25" customFormat="true" ht="14.25" hidden="false" customHeight="true" outlineLevel="0" collapsed="false">
      <c r="E660" s="26"/>
    </row>
    <row r="661" s="25" customFormat="true" ht="14.25" hidden="false" customHeight="true" outlineLevel="0" collapsed="false">
      <c r="E661" s="26"/>
    </row>
    <row r="662" s="25" customFormat="true" ht="14.25" hidden="false" customHeight="true" outlineLevel="0" collapsed="false">
      <c r="E662" s="26"/>
    </row>
    <row r="663" s="25" customFormat="true" ht="14.25" hidden="false" customHeight="true" outlineLevel="0" collapsed="false">
      <c r="E663" s="26"/>
    </row>
    <row r="664" s="25" customFormat="true" ht="14.25" hidden="false" customHeight="true" outlineLevel="0" collapsed="false">
      <c r="E664" s="26"/>
    </row>
    <row r="665" s="25" customFormat="true" ht="14.25" hidden="false" customHeight="true" outlineLevel="0" collapsed="false">
      <c r="E665" s="26"/>
    </row>
    <row r="666" s="25" customFormat="true" ht="14.25" hidden="false" customHeight="true" outlineLevel="0" collapsed="false">
      <c r="E666" s="26"/>
    </row>
    <row r="667" s="25" customFormat="true" ht="14.25" hidden="false" customHeight="true" outlineLevel="0" collapsed="false">
      <c r="E667" s="26"/>
    </row>
    <row r="668" s="25" customFormat="true" ht="14.25" hidden="false" customHeight="true" outlineLevel="0" collapsed="false">
      <c r="E668" s="26"/>
    </row>
    <row r="669" s="25" customFormat="true" ht="14.25" hidden="false" customHeight="true" outlineLevel="0" collapsed="false">
      <c r="E669" s="26"/>
    </row>
    <row r="670" s="25" customFormat="true" ht="14.25" hidden="false" customHeight="true" outlineLevel="0" collapsed="false">
      <c r="E670" s="26"/>
    </row>
    <row r="671" s="25" customFormat="true" ht="14.25" hidden="false" customHeight="true" outlineLevel="0" collapsed="false">
      <c r="E671" s="26"/>
    </row>
    <row r="672" s="25" customFormat="true" ht="14.25" hidden="false" customHeight="true" outlineLevel="0" collapsed="false">
      <c r="E672" s="26"/>
    </row>
    <row r="673" s="25" customFormat="true" ht="14.25" hidden="false" customHeight="true" outlineLevel="0" collapsed="false">
      <c r="E673" s="26"/>
    </row>
    <row r="674" s="25" customFormat="true" ht="14.25" hidden="false" customHeight="true" outlineLevel="0" collapsed="false">
      <c r="E674" s="26"/>
    </row>
    <row r="675" s="25" customFormat="true" ht="14.25" hidden="false" customHeight="true" outlineLevel="0" collapsed="false">
      <c r="E675" s="26"/>
    </row>
    <row r="676" s="25" customFormat="true" ht="14.25" hidden="false" customHeight="true" outlineLevel="0" collapsed="false">
      <c r="E676" s="26"/>
    </row>
    <row r="677" s="25" customFormat="true" ht="14.25" hidden="false" customHeight="true" outlineLevel="0" collapsed="false">
      <c r="E677" s="26"/>
    </row>
    <row r="678" s="25" customFormat="true" ht="14.25" hidden="false" customHeight="true" outlineLevel="0" collapsed="false">
      <c r="E678" s="26"/>
    </row>
    <row r="679" s="25" customFormat="true" ht="14.25" hidden="false" customHeight="true" outlineLevel="0" collapsed="false">
      <c r="E679" s="26"/>
    </row>
    <row r="680" s="25" customFormat="true" ht="14.25" hidden="false" customHeight="true" outlineLevel="0" collapsed="false">
      <c r="E680" s="26"/>
    </row>
    <row r="681" s="25" customFormat="true" ht="14.25" hidden="false" customHeight="true" outlineLevel="0" collapsed="false">
      <c r="E681" s="26"/>
    </row>
    <row r="682" s="25" customFormat="true" ht="14.25" hidden="false" customHeight="true" outlineLevel="0" collapsed="false">
      <c r="E682" s="26"/>
    </row>
    <row r="683" s="25" customFormat="true" ht="14.25" hidden="false" customHeight="true" outlineLevel="0" collapsed="false">
      <c r="E683" s="26"/>
    </row>
    <row r="684" s="25" customFormat="true" ht="14.25" hidden="false" customHeight="true" outlineLevel="0" collapsed="false">
      <c r="E684" s="26"/>
    </row>
    <row r="685" s="25" customFormat="true" ht="14.25" hidden="false" customHeight="true" outlineLevel="0" collapsed="false">
      <c r="E685" s="26"/>
    </row>
    <row r="686" s="25" customFormat="true" ht="14.25" hidden="false" customHeight="true" outlineLevel="0" collapsed="false">
      <c r="E686" s="26"/>
    </row>
    <row r="687" s="25" customFormat="true" ht="14.25" hidden="false" customHeight="true" outlineLevel="0" collapsed="false">
      <c r="E687" s="26"/>
    </row>
    <row r="688" s="25" customFormat="true" ht="14.25" hidden="false" customHeight="true" outlineLevel="0" collapsed="false">
      <c r="E688" s="26"/>
    </row>
    <row r="689" s="25" customFormat="true" ht="14.25" hidden="false" customHeight="true" outlineLevel="0" collapsed="false">
      <c r="E689" s="26"/>
    </row>
    <row r="690" s="25" customFormat="true" ht="14.25" hidden="false" customHeight="true" outlineLevel="0" collapsed="false">
      <c r="E690" s="26"/>
    </row>
    <row r="691" s="25" customFormat="true" ht="14.25" hidden="false" customHeight="true" outlineLevel="0" collapsed="false">
      <c r="E691" s="26"/>
    </row>
    <row r="692" s="25" customFormat="true" ht="14.25" hidden="false" customHeight="true" outlineLevel="0" collapsed="false">
      <c r="E692" s="26"/>
    </row>
    <row r="693" s="25" customFormat="true" ht="14.25" hidden="false" customHeight="true" outlineLevel="0" collapsed="false">
      <c r="E693" s="26"/>
    </row>
    <row r="694" s="25" customFormat="true" ht="14.25" hidden="false" customHeight="true" outlineLevel="0" collapsed="false">
      <c r="E694" s="26"/>
    </row>
    <row r="695" s="25" customFormat="true" ht="14.25" hidden="false" customHeight="true" outlineLevel="0" collapsed="false">
      <c r="E695" s="26"/>
    </row>
    <row r="696" s="25" customFormat="true" ht="14.25" hidden="false" customHeight="true" outlineLevel="0" collapsed="false">
      <c r="E696" s="26"/>
    </row>
    <row r="697" s="25" customFormat="true" ht="14.25" hidden="false" customHeight="true" outlineLevel="0" collapsed="false">
      <c r="E697" s="26"/>
    </row>
    <row r="698" s="25" customFormat="true" ht="14.25" hidden="false" customHeight="true" outlineLevel="0" collapsed="false">
      <c r="E698" s="26"/>
    </row>
    <row r="699" s="25" customFormat="true" ht="14.25" hidden="false" customHeight="true" outlineLevel="0" collapsed="false">
      <c r="E699" s="26"/>
    </row>
    <row r="700" s="25" customFormat="true" ht="14.25" hidden="false" customHeight="true" outlineLevel="0" collapsed="false">
      <c r="E700" s="26"/>
    </row>
    <row r="701" s="25" customFormat="true" ht="14.25" hidden="false" customHeight="true" outlineLevel="0" collapsed="false">
      <c r="E701" s="26"/>
    </row>
    <row r="702" s="25" customFormat="true" ht="14.25" hidden="false" customHeight="true" outlineLevel="0" collapsed="false">
      <c r="E702" s="26"/>
    </row>
    <row r="703" s="25" customFormat="true" ht="14.25" hidden="false" customHeight="true" outlineLevel="0" collapsed="false">
      <c r="E703" s="26"/>
    </row>
    <row r="704" s="25" customFormat="true" ht="14.25" hidden="false" customHeight="true" outlineLevel="0" collapsed="false">
      <c r="E704" s="26"/>
    </row>
    <row r="705" s="25" customFormat="true" ht="14.25" hidden="false" customHeight="true" outlineLevel="0" collapsed="false">
      <c r="E705" s="26"/>
    </row>
    <row r="706" s="25" customFormat="true" ht="14.25" hidden="false" customHeight="true" outlineLevel="0" collapsed="false">
      <c r="E706" s="26"/>
    </row>
    <row r="707" s="25" customFormat="true" ht="14.25" hidden="false" customHeight="true" outlineLevel="0" collapsed="false">
      <c r="E707" s="26"/>
    </row>
    <row r="708" s="25" customFormat="true" ht="14.25" hidden="false" customHeight="true" outlineLevel="0" collapsed="false">
      <c r="E708" s="26"/>
    </row>
    <row r="709" s="25" customFormat="true" ht="14.25" hidden="false" customHeight="true" outlineLevel="0" collapsed="false">
      <c r="E709" s="26"/>
    </row>
    <row r="710" s="25" customFormat="true" ht="14.25" hidden="false" customHeight="true" outlineLevel="0" collapsed="false">
      <c r="E710" s="26"/>
    </row>
    <row r="711" s="25" customFormat="true" ht="14.25" hidden="false" customHeight="true" outlineLevel="0" collapsed="false">
      <c r="E711" s="26"/>
    </row>
    <row r="712" s="25" customFormat="true" ht="14.25" hidden="false" customHeight="true" outlineLevel="0" collapsed="false">
      <c r="E712" s="26"/>
    </row>
    <row r="713" s="25" customFormat="true" ht="14.25" hidden="false" customHeight="true" outlineLevel="0" collapsed="false">
      <c r="E713" s="26"/>
    </row>
    <row r="714" s="25" customFormat="true" ht="14.25" hidden="false" customHeight="true" outlineLevel="0" collapsed="false">
      <c r="E714" s="26"/>
    </row>
    <row r="715" s="25" customFormat="true" ht="14.25" hidden="false" customHeight="true" outlineLevel="0" collapsed="false">
      <c r="E715" s="26"/>
    </row>
    <row r="716" s="25" customFormat="true" ht="14.25" hidden="false" customHeight="true" outlineLevel="0" collapsed="false">
      <c r="E716" s="26"/>
    </row>
    <row r="717" s="25" customFormat="true" ht="14.25" hidden="false" customHeight="true" outlineLevel="0" collapsed="false">
      <c r="E717" s="26"/>
    </row>
    <row r="718" s="25" customFormat="true" ht="14.25" hidden="false" customHeight="true" outlineLevel="0" collapsed="false">
      <c r="E718" s="26"/>
    </row>
    <row r="719" s="25" customFormat="true" ht="14.25" hidden="false" customHeight="true" outlineLevel="0" collapsed="false">
      <c r="E719" s="26"/>
    </row>
    <row r="720" s="25" customFormat="true" ht="14.25" hidden="false" customHeight="true" outlineLevel="0" collapsed="false">
      <c r="E720" s="26"/>
    </row>
    <row r="721" s="25" customFormat="true" ht="14.25" hidden="false" customHeight="true" outlineLevel="0" collapsed="false">
      <c r="E721" s="26"/>
    </row>
    <row r="722" s="25" customFormat="true" ht="14.25" hidden="false" customHeight="true" outlineLevel="0" collapsed="false">
      <c r="E722" s="26"/>
    </row>
    <row r="723" s="25" customFormat="true" ht="14.25" hidden="false" customHeight="true" outlineLevel="0" collapsed="false">
      <c r="E723" s="26"/>
    </row>
    <row r="724" s="25" customFormat="true" ht="14.25" hidden="false" customHeight="true" outlineLevel="0" collapsed="false">
      <c r="E724" s="26"/>
    </row>
    <row r="725" s="25" customFormat="true" ht="14.25" hidden="false" customHeight="true" outlineLevel="0" collapsed="false">
      <c r="E725" s="26"/>
    </row>
    <row r="726" s="25" customFormat="true" ht="14.25" hidden="false" customHeight="true" outlineLevel="0" collapsed="false">
      <c r="E726" s="26"/>
    </row>
    <row r="727" s="25" customFormat="true" ht="14.25" hidden="false" customHeight="true" outlineLevel="0" collapsed="false">
      <c r="E727" s="26"/>
    </row>
    <row r="728" s="25" customFormat="true" ht="14.25" hidden="false" customHeight="true" outlineLevel="0" collapsed="false">
      <c r="E728" s="26"/>
    </row>
    <row r="729" s="25" customFormat="true" ht="14.25" hidden="false" customHeight="true" outlineLevel="0" collapsed="false">
      <c r="E729" s="26"/>
    </row>
    <row r="730" s="25" customFormat="true" ht="14.25" hidden="false" customHeight="true" outlineLevel="0" collapsed="false">
      <c r="E730" s="26"/>
    </row>
    <row r="731" s="25" customFormat="true" ht="14.25" hidden="false" customHeight="true" outlineLevel="0" collapsed="false">
      <c r="E731" s="26"/>
    </row>
    <row r="732" s="25" customFormat="true" ht="14.25" hidden="false" customHeight="true" outlineLevel="0" collapsed="false">
      <c r="E732" s="26"/>
    </row>
    <row r="733" s="25" customFormat="true" ht="14.25" hidden="false" customHeight="true" outlineLevel="0" collapsed="false">
      <c r="E733" s="26"/>
    </row>
    <row r="734" s="25" customFormat="true" ht="14.25" hidden="false" customHeight="true" outlineLevel="0" collapsed="false">
      <c r="E734" s="26"/>
    </row>
    <row r="735" s="25" customFormat="true" ht="14.25" hidden="false" customHeight="true" outlineLevel="0" collapsed="false">
      <c r="E735" s="26"/>
    </row>
    <row r="736" s="25" customFormat="true" ht="14.25" hidden="false" customHeight="true" outlineLevel="0" collapsed="false">
      <c r="E736" s="26"/>
    </row>
    <row r="737" s="25" customFormat="true" ht="14.25" hidden="false" customHeight="true" outlineLevel="0" collapsed="false">
      <c r="E737" s="26"/>
    </row>
    <row r="738" s="25" customFormat="true" ht="14.25" hidden="false" customHeight="true" outlineLevel="0" collapsed="false">
      <c r="E738" s="26"/>
    </row>
    <row r="739" s="25" customFormat="true" ht="14.25" hidden="false" customHeight="true" outlineLevel="0" collapsed="false">
      <c r="E739" s="26"/>
    </row>
    <row r="740" s="25" customFormat="true" ht="14.25" hidden="false" customHeight="true" outlineLevel="0" collapsed="false">
      <c r="E740" s="26"/>
    </row>
    <row r="741" s="25" customFormat="true" ht="14.25" hidden="false" customHeight="true" outlineLevel="0" collapsed="false">
      <c r="E741" s="26"/>
    </row>
    <row r="742" s="25" customFormat="true" ht="14.25" hidden="false" customHeight="true" outlineLevel="0" collapsed="false">
      <c r="E742" s="26"/>
    </row>
    <row r="743" s="25" customFormat="true" ht="14.25" hidden="false" customHeight="true" outlineLevel="0" collapsed="false">
      <c r="E743" s="26"/>
    </row>
    <row r="744" s="25" customFormat="true" ht="14.25" hidden="false" customHeight="true" outlineLevel="0" collapsed="false">
      <c r="E744" s="26"/>
    </row>
    <row r="745" s="25" customFormat="true" ht="14.25" hidden="false" customHeight="true" outlineLevel="0" collapsed="false">
      <c r="E745" s="26"/>
    </row>
    <row r="746" s="25" customFormat="true" ht="14.25" hidden="false" customHeight="true" outlineLevel="0" collapsed="false">
      <c r="E746" s="26"/>
    </row>
    <row r="747" s="25" customFormat="true" ht="14.25" hidden="false" customHeight="true" outlineLevel="0" collapsed="false">
      <c r="E747" s="26"/>
    </row>
    <row r="748" s="25" customFormat="true" ht="14.25" hidden="false" customHeight="true" outlineLevel="0" collapsed="false">
      <c r="E748" s="26"/>
    </row>
    <row r="749" s="25" customFormat="true" ht="14.25" hidden="false" customHeight="true" outlineLevel="0" collapsed="false">
      <c r="E749" s="26"/>
    </row>
    <row r="750" s="25" customFormat="true" ht="14.25" hidden="false" customHeight="true" outlineLevel="0" collapsed="false">
      <c r="E750" s="26"/>
    </row>
    <row r="751" s="25" customFormat="true" ht="14.25" hidden="false" customHeight="true" outlineLevel="0" collapsed="false">
      <c r="E751" s="26"/>
    </row>
    <row r="752" s="25" customFormat="true" ht="14.25" hidden="false" customHeight="true" outlineLevel="0" collapsed="false">
      <c r="E752" s="26"/>
    </row>
    <row r="753" s="25" customFormat="true" ht="14.25" hidden="false" customHeight="true" outlineLevel="0" collapsed="false">
      <c r="E753" s="26"/>
    </row>
    <row r="754" s="25" customFormat="true" ht="14.25" hidden="false" customHeight="true" outlineLevel="0" collapsed="false">
      <c r="E754" s="26"/>
    </row>
    <row r="755" s="25" customFormat="true" ht="14.25" hidden="false" customHeight="true" outlineLevel="0" collapsed="false">
      <c r="E755" s="26"/>
    </row>
    <row r="756" s="25" customFormat="true" ht="14.25" hidden="false" customHeight="true" outlineLevel="0" collapsed="false">
      <c r="E756" s="26"/>
    </row>
    <row r="757" s="25" customFormat="true" ht="14.25" hidden="false" customHeight="true" outlineLevel="0" collapsed="false">
      <c r="E757" s="26"/>
    </row>
    <row r="758" s="25" customFormat="true" ht="14.25" hidden="false" customHeight="true" outlineLevel="0" collapsed="false">
      <c r="E758" s="26"/>
    </row>
    <row r="759" s="25" customFormat="true" ht="14.25" hidden="false" customHeight="true" outlineLevel="0" collapsed="false">
      <c r="E759" s="26"/>
    </row>
    <row r="760" s="25" customFormat="true" ht="14.25" hidden="false" customHeight="true" outlineLevel="0" collapsed="false">
      <c r="E760" s="26"/>
    </row>
    <row r="761" s="25" customFormat="true" ht="14.25" hidden="false" customHeight="true" outlineLevel="0" collapsed="false">
      <c r="E761" s="26"/>
    </row>
    <row r="762" s="25" customFormat="true" ht="14.25" hidden="false" customHeight="true" outlineLevel="0" collapsed="false">
      <c r="E762" s="26"/>
    </row>
    <row r="763" s="25" customFormat="true" ht="14.25" hidden="false" customHeight="true" outlineLevel="0" collapsed="false">
      <c r="E763" s="26"/>
    </row>
    <row r="764" s="25" customFormat="true" ht="14.25" hidden="false" customHeight="true" outlineLevel="0" collapsed="false">
      <c r="E764" s="26"/>
    </row>
    <row r="765" s="25" customFormat="true" ht="14.25" hidden="false" customHeight="true" outlineLevel="0" collapsed="false">
      <c r="E765" s="26"/>
    </row>
    <row r="766" s="25" customFormat="true" ht="14.25" hidden="false" customHeight="true" outlineLevel="0" collapsed="false">
      <c r="E766" s="26"/>
    </row>
    <row r="767" s="25" customFormat="true" ht="14.25" hidden="false" customHeight="true" outlineLevel="0" collapsed="false">
      <c r="E767" s="26"/>
    </row>
    <row r="768" s="25" customFormat="true" ht="14.25" hidden="false" customHeight="true" outlineLevel="0" collapsed="false">
      <c r="E768" s="26"/>
    </row>
    <row r="769" s="25" customFormat="true" ht="14.25" hidden="false" customHeight="true" outlineLevel="0" collapsed="false">
      <c r="E769" s="26"/>
    </row>
    <row r="770" s="25" customFormat="true" ht="14.25" hidden="false" customHeight="true" outlineLevel="0" collapsed="false">
      <c r="E770" s="26"/>
    </row>
    <row r="771" s="25" customFormat="true" ht="14.25" hidden="false" customHeight="true" outlineLevel="0" collapsed="false">
      <c r="E771" s="26"/>
    </row>
    <row r="772" s="25" customFormat="true" ht="14.25" hidden="false" customHeight="true" outlineLevel="0" collapsed="false">
      <c r="E772" s="26"/>
    </row>
    <row r="773" s="25" customFormat="true" ht="14.25" hidden="false" customHeight="true" outlineLevel="0" collapsed="false">
      <c r="E773" s="26"/>
    </row>
    <row r="774" s="25" customFormat="true" ht="14.25" hidden="false" customHeight="true" outlineLevel="0" collapsed="false">
      <c r="E774" s="26"/>
    </row>
    <row r="775" s="25" customFormat="true" ht="14.25" hidden="false" customHeight="true" outlineLevel="0" collapsed="false">
      <c r="E775" s="26"/>
    </row>
    <row r="776" s="25" customFormat="true" ht="14.25" hidden="false" customHeight="true" outlineLevel="0" collapsed="false">
      <c r="E776" s="26"/>
    </row>
    <row r="777" s="25" customFormat="true" ht="14.25" hidden="false" customHeight="true" outlineLevel="0" collapsed="false">
      <c r="E777" s="26"/>
    </row>
    <row r="778" s="25" customFormat="true" ht="14.25" hidden="false" customHeight="true" outlineLevel="0" collapsed="false">
      <c r="E778" s="26"/>
    </row>
    <row r="779" s="25" customFormat="true" ht="14.25" hidden="false" customHeight="true" outlineLevel="0" collapsed="false">
      <c r="E779" s="26"/>
    </row>
    <row r="780" s="25" customFormat="true" ht="14.25" hidden="false" customHeight="true" outlineLevel="0" collapsed="false">
      <c r="E780" s="26"/>
    </row>
    <row r="781" s="25" customFormat="true" ht="14.25" hidden="false" customHeight="true" outlineLevel="0" collapsed="false">
      <c r="E781" s="26"/>
    </row>
    <row r="782" s="25" customFormat="true" ht="14.25" hidden="false" customHeight="true" outlineLevel="0" collapsed="false">
      <c r="E782" s="26"/>
    </row>
    <row r="783" s="25" customFormat="true" ht="14.25" hidden="false" customHeight="true" outlineLevel="0" collapsed="false">
      <c r="E783" s="26"/>
    </row>
    <row r="784" s="25" customFormat="true" ht="14.25" hidden="false" customHeight="true" outlineLevel="0" collapsed="false">
      <c r="E784" s="26"/>
    </row>
    <row r="785" s="25" customFormat="true" ht="14.25" hidden="false" customHeight="true" outlineLevel="0" collapsed="false">
      <c r="E785" s="26"/>
    </row>
    <row r="786" s="25" customFormat="true" ht="14.25" hidden="false" customHeight="true" outlineLevel="0" collapsed="false">
      <c r="E786" s="26"/>
    </row>
    <row r="787" s="25" customFormat="true" ht="14.25" hidden="false" customHeight="true" outlineLevel="0" collapsed="false">
      <c r="E787" s="26"/>
    </row>
    <row r="788" s="25" customFormat="true" ht="14.25" hidden="false" customHeight="true" outlineLevel="0" collapsed="false">
      <c r="E788" s="26"/>
    </row>
    <row r="789" s="25" customFormat="true" ht="14.25" hidden="false" customHeight="true" outlineLevel="0" collapsed="false">
      <c r="E789" s="26"/>
    </row>
    <row r="790" s="25" customFormat="true" ht="14.25" hidden="false" customHeight="true" outlineLevel="0" collapsed="false">
      <c r="E790" s="26"/>
    </row>
    <row r="791" s="25" customFormat="true" ht="14.25" hidden="false" customHeight="true" outlineLevel="0" collapsed="false">
      <c r="E791" s="26"/>
    </row>
    <row r="792" s="25" customFormat="true" ht="14.25" hidden="false" customHeight="true" outlineLevel="0" collapsed="false">
      <c r="E792" s="26"/>
    </row>
    <row r="793" s="25" customFormat="true" ht="14.25" hidden="false" customHeight="true" outlineLevel="0" collapsed="false">
      <c r="E793" s="26"/>
    </row>
    <row r="794" s="25" customFormat="true" ht="14.25" hidden="false" customHeight="true" outlineLevel="0" collapsed="false">
      <c r="E794" s="26"/>
    </row>
    <row r="795" s="25" customFormat="true" ht="14.25" hidden="false" customHeight="true" outlineLevel="0" collapsed="false">
      <c r="E795" s="26"/>
    </row>
    <row r="796" s="25" customFormat="true" ht="14.25" hidden="false" customHeight="true" outlineLevel="0" collapsed="false">
      <c r="E796" s="26"/>
    </row>
    <row r="797" s="25" customFormat="true" ht="14.25" hidden="false" customHeight="true" outlineLevel="0" collapsed="false">
      <c r="E797" s="26"/>
    </row>
    <row r="798" s="25" customFormat="true" ht="14.25" hidden="false" customHeight="true" outlineLevel="0" collapsed="false">
      <c r="E798" s="26"/>
    </row>
    <row r="799" s="25" customFormat="true" ht="14.25" hidden="false" customHeight="true" outlineLevel="0" collapsed="false">
      <c r="E799" s="26"/>
    </row>
    <row r="800" s="25" customFormat="true" ht="14.25" hidden="false" customHeight="true" outlineLevel="0" collapsed="false">
      <c r="E800" s="26"/>
    </row>
    <row r="801" s="25" customFormat="true" ht="14.25" hidden="false" customHeight="true" outlineLevel="0" collapsed="false">
      <c r="E801" s="26"/>
    </row>
    <row r="802" s="25" customFormat="true" ht="14.25" hidden="false" customHeight="true" outlineLevel="0" collapsed="false">
      <c r="E802" s="26"/>
    </row>
    <row r="803" s="25" customFormat="true" ht="14.25" hidden="false" customHeight="true" outlineLevel="0" collapsed="false">
      <c r="E803" s="26"/>
    </row>
    <row r="804" s="25" customFormat="true" ht="14.25" hidden="false" customHeight="true" outlineLevel="0" collapsed="false">
      <c r="E804" s="26"/>
    </row>
    <row r="805" s="25" customFormat="true" ht="14.25" hidden="false" customHeight="true" outlineLevel="0" collapsed="false">
      <c r="E805" s="26"/>
    </row>
    <row r="806" s="25" customFormat="true" ht="14.25" hidden="false" customHeight="true" outlineLevel="0" collapsed="false">
      <c r="E806" s="26"/>
    </row>
    <row r="807" s="25" customFormat="true" ht="14.25" hidden="false" customHeight="true" outlineLevel="0" collapsed="false">
      <c r="E807" s="26"/>
    </row>
    <row r="808" s="25" customFormat="true" ht="14.25" hidden="false" customHeight="true" outlineLevel="0" collapsed="false">
      <c r="E808" s="26"/>
    </row>
    <row r="809" s="25" customFormat="true" ht="14.25" hidden="false" customHeight="true" outlineLevel="0" collapsed="false">
      <c r="E809" s="26"/>
    </row>
    <row r="810" s="25" customFormat="true" ht="14.25" hidden="false" customHeight="true" outlineLevel="0" collapsed="false">
      <c r="E810" s="26"/>
    </row>
    <row r="811" s="25" customFormat="true" ht="14.25" hidden="false" customHeight="true" outlineLevel="0" collapsed="false">
      <c r="E811" s="26"/>
    </row>
    <row r="812" s="25" customFormat="true" ht="14.25" hidden="false" customHeight="true" outlineLevel="0" collapsed="false">
      <c r="E812" s="26"/>
    </row>
    <row r="813" s="25" customFormat="true" ht="14.25" hidden="false" customHeight="true" outlineLevel="0" collapsed="false">
      <c r="E813" s="26"/>
    </row>
    <row r="814" s="25" customFormat="true" ht="14.25" hidden="false" customHeight="true" outlineLevel="0" collapsed="false">
      <c r="E814" s="26"/>
    </row>
    <row r="815" s="25" customFormat="true" ht="14.25" hidden="false" customHeight="true" outlineLevel="0" collapsed="false">
      <c r="E815" s="26"/>
    </row>
    <row r="816" s="25" customFormat="true" ht="14.25" hidden="false" customHeight="true" outlineLevel="0" collapsed="false">
      <c r="E816" s="26"/>
    </row>
    <row r="817" s="25" customFormat="true" ht="14.25" hidden="false" customHeight="true" outlineLevel="0" collapsed="false">
      <c r="E817" s="26"/>
    </row>
    <row r="818" s="25" customFormat="true" ht="14.25" hidden="false" customHeight="true" outlineLevel="0" collapsed="false">
      <c r="E818" s="26"/>
    </row>
    <row r="819" s="25" customFormat="true" ht="14.25" hidden="false" customHeight="true" outlineLevel="0" collapsed="false">
      <c r="E819" s="26"/>
    </row>
    <row r="820" s="25" customFormat="true" ht="14.25" hidden="false" customHeight="true" outlineLevel="0" collapsed="false">
      <c r="E820" s="26"/>
    </row>
    <row r="821" s="25" customFormat="true" ht="14.25" hidden="false" customHeight="true" outlineLevel="0" collapsed="false">
      <c r="E821" s="26"/>
    </row>
    <row r="822" s="25" customFormat="true" ht="14.25" hidden="false" customHeight="true" outlineLevel="0" collapsed="false">
      <c r="E822" s="26"/>
    </row>
    <row r="823" s="25" customFormat="true" ht="14.25" hidden="false" customHeight="true" outlineLevel="0" collapsed="false">
      <c r="E823" s="26"/>
    </row>
    <row r="824" s="25" customFormat="true" ht="14.25" hidden="false" customHeight="true" outlineLevel="0" collapsed="false">
      <c r="E824" s="26"/>
    </row>
    <row r="825" s="25" customFormat="true" ht="14.25" hidden="false" customHeight="true" outlineLevel="0" collapsed="false">
      <c r="E825" s="26"/>
    </row>
    <row r="826" s="25" customFormat="true" ht="14.25" hidden="false" customHeight="true" outlineLevel="0" collapsed="false">
      <c r="E826" s="26"/>
    </row>
    <row r="827" s="25" customFormat="true" ht="14.25" hidden="false" customHeight="true" outlineLevel="0" collapsed="false">
      <c r="E827" s="26"/>
    </row>
    <row r="828" s="25" customFormat="true" ht="14.25" hidden="false" customHeight="true" outlineLevel="0" collapsed="false">
      <c r="E828" s="26"/>
    </row>
    <row r="829" s="25" customFormat="true" ht="14.25" hidden="false" customHeight="true" outlineLevel="0" collapsed="false">
      <c r="E829" s="26"/>
    </row>
    <row r="830" s="25" customFormat="true" ht="14.25" hidden="false" customHeight="true" outlineLevel="0" collapsed="false">
      <c r="E830" s="26"/>
    </row>
    <row r="831" s="25" customFormat="true" ht="14.25" hidden="false" customHeight="true" outlineLevel="0" collapsed="false">
      <c r="E831" s="26"/>
    </row>
    <row r="832" s="25" customFormat="true" ht="14.25" hidden="false" customHeight="true" outlineLevel="0" collapsed="false">
      <c r="E832" s="26"/>
    </row>
    <row r="833" s="25" customFormat="true" ht="14.25" hidden="false" customHeight="true" outlineLevel="0" collapsed="false">
      <c r="E833" s="26"/>
    </row>
    <row r="834" s="25" customFormat="true" ht="14.25" hidden="false" customHeight="true" outlineLevel="0" collapsed="false">
      <c r="E834" s="26"/>
    </row>
    <row r="835" s="25" customFormat="true" ht="14.25" hidden="false" customHeight="true" outlineLevel="0" collapsed="false">
      <c r="E835" s="26"/>
    </row>
    <row r="836" s="25" customFormat="true" ht="14.25" hidden="false" customHeight="true" outlineLevel="0" collapsed="false">
      <c r="E836" s="26"/>
    </row>
    <row r="837" s="25" customFormat="true" ht="14.25" hidden="false" customHeight="true" outlineLevel="0" collapsed="false">
      <c r="E837" s="26"/>
    </row>
    <row r="838" s="25" customFormat="true" ht="14.25" hidden="false" customHeight="true" outlineLevel="0" collapsed="false">
      <c r="E838" s="26"/>
    </row>
    <row r="839" s="25" customFormat="true" ht="14.25" hidden="false" customHeight="true" outlineLevel="0" collapsed="false">
      <c r="E839" s="26"/>
    </row>
    <row r="840" s="25" customFormat="true" ht="14.25" hidden="false" customHeight="true" outlineLevel="0" collapsed="false">
      <c r="E840" s="26"/>
    </row>
    <row r="841" s="25" customFormat="true" ht="14.25" hidden="false" customHeight="true" outlineLevel="0" collapsed="false">
      <c r="E841" s="26"/>
    </row>
    <row r="842" s="25" customFormat="true" ht="14.25" hidden="false" customHeight="true" outlineLevel="0" collapsed="false">
      <c r="E842" s="26"/>
    </row>
    <row r="843" s="25" customFormat="true" ht="14.25" hidden="false" customHeight="true" outlineLevel="0" collapsed="false">
      <c r="E843" s="26"/>
    </row>
    <row r="844" s="25" customFormat="true" ht="14.25" hidden="false" customHeight="true" outlineLevel="0" collapsed="false">
      <c r="E844" s="26"/>
    </row>
    <row r="845" s="25" customFormat="true" ht="14.25" hidden="false" customHeight="true" outlineLevel="0" collapsed="false">
      <c r="E845" s="26"/>
    </row>
    <row r="846" s="25" customFormat="true" ht="14.25" hidden="false" customHeight="true" outlineLevel="0" collapsed="false">
      <c r="E846" s="26"/>
    </row>
    <row r="847" s="25" customFormat="true" ht="14.25" hidden="false" customHeight="true" outlineLevel="0" collapsed="false">
      <c r="E847" s="26"/>
    </row>
    <row r="848" s="25" customFormat="true" ht="14.25" hidden="false" customHeight="true" outlineLevel="0" collapsed="false">
      <c r="E848" s="26"/>
    </row>
    <row r="849" s="25" customFormat="true" ht="14.25" hidden="false" customHeight="true" outlineLevel="0" collapsed="false">
      <c r="E849" s="26"/>
    </row>
    <row r="850" s="25" customFormat="true" ht="14.25" hidden="false" customHeight="true" outlineLevel="0" collapsed="false">
      <c r="E850" s="26"/>
    </row>
    <row r="851" s="25" customFormat="true" ht="14.25" hidden="false" customHeight="true" outlineLevel="0" collapsed="false">
      <c r="E851" s="26"/>
    </row>
    <row r="852" s="25" customFormat="true" ht="14.25" hidden="false" customHeight="true" outlineLevel="0" collapsed="false">
      <c r="E852" s="26"/>
    </row>
    <row r="853" s="25" customFormat="true" ht="14.25" hidden="false" customHeight="true" outlineLevel="0" collapsed="false">
      <c r="E853" s="26"/>
    </row>
    <row r="854" s="25" customFormat="true" ht="14.25" hidden="false" customHeight="true" outlineLevel="0" collapsed="false">
      <c r="E854" s="26"/>
    </row>
    <row r="855" s="25" customFormat="true" ht="14.25" hidden="false" customHeight="true" outlineLevel="0" collapsed="false">
      <c r="E855" s="26"/>
    </row>
    <row r="856" s="25" customFormat="true" ht="14.25" hidden="false" customHeight="true" outlineLevel="0" collapsed="false">
      <c r="E856" s="26"/>
    </row>
    <row r="857" s="25" customFormat="true" ht="14.25" hidden="false" customHeight="true" outlineLevel="0" collapsed="false">
      <c r="E857" s="26"/>
    </row>
    <row r="858" s="25" customFormat="true" ht="14.25" hidden="false" customHeight="true" outlineLevel="0" collapsed="false">
      <c r="E858" s="26"/>
    </row>
    <row r="859" s="25" customFormat="true" ht="14.25" hidden="false" customHeight="true" outlineLevel="0" collapsed="false">
      <c r="E859" s="26"/>
    </row>
    <row r="860" s="25" customFormat="true" ht="14.25" hidden="false" customHeight="true" outlineLevel="0" collapsed="false">
      <c r="E860" s="26"/>
    </row>
    <row r="861" s="25" customFormat="true" ht="14.25" hidden="false" customHeight="true" outlineLevel="0" collapsed="false">
      <c r="E861" s="26"/>
    </row>
    <row r="862" s="25" customFormat="true" ht="14.25" hidden="false" customHeight="true" outlineLevel="0" collapsed="false">
      <c r="E862" s="26"/>
    </row>
    <row r="863" s="25" customFormat="true" ht="14.25" hidden="false" customHeight="true" outlineLevel="0" collapsed="false">
      <c r="E863" s="26"/>
    </row>
    <row r="864" s="25" customFormat="true" ht="14.25" hidden="false" customHeight="true" outlineLevel="0" collapsed="false">
      <c r="E864" s="26"/>
    </row>
    <row r="865" s="25" customFormat="true" ht="14.25" hidden="false" customHeight="true" outlineLevel="0" collapsed="false">
      <c r="E865" s="26"/>
    </row>
    <row r="866" s="25" customFormat="true" ht="14.25" hidden="false" customHeight="true" outlineLevel="0" collapsed="false">
      <c r="E866" s="26"/>
    </row>
    <row r="867" s="25" customFormat="true" ht="14.25" hidden="false" customHeight="true" outlineLevel="0" collapsed="false">
      <c r="E867" s="26"/>
    </row>
    <row r="868" s="25" customFormat="true" ht="14.25" hidden="false" customHeight="true" outlineLevel="0" collapsed="false">
      <c r="E868" s="26"/>
    </row>
    <row r="869" s="25" customFormat="true" ht="14.25" hidden="false" customHeight="true" outlineLevel="0" collapsed="false">
      <c r="E869" s="26"/>
    </row>
    <row r="870" s="25" customFormat="true" ht="14.25" hidden="false" customHeight="true" outlineLevel="0" collapsed="false">
      <c r="E870" s="26"/>
    </row>
    <row r="871" s="25" customFormat="true" ht="14.25" hidden="false" customHeight="true" outlineLevel="0" collapsed="false">
      <c r="E871" s="26"/>
    </row>
    <row r="872" s="25" customFormat="true" ht="14.25" hidden="false" customHeight="true" outlineLevel="0" collapsed="false">
      <c r="E872" s="26"/>
    </row>
    <row r="873" s="25" customFormat="true" ht="14.25" hidden="false" customHeight="true" outlineLevel="0" collapsed="false">
      <c r="E873" s="26"/>
    </row>
    <row r="874" s="25" customFormat="true" ht="14.25" hidden="false" customHeight="true" outlineLevel="0" collapsed="false">
      <c r="E874" s="26"/>
    </row>
    <row r="875" s="25" customFormat="true" ht="14.25" hidden="false" customHeight="true" outlineLevel="0" collapsed="false">
      <c r="E875" s="26"/>
    </row>
    <row r="876" s="25" customFormat="true" ht="14.25" hidden="false" customHeight="true" outlineLevel="0" collapsed="false">
      <c r="E876" s="26"/>
    </row>
    <row r="877" s="25" customFormat="true" ht="14.25" hidden="false" customHeight="true" outlineLevel="0" collapsed="false">
      <c r="E877" s="26"/>
    </row>
    <row r="878" s="25" customFormat="true" ht="14.25" hidden="false" customHeight="true" outlineLevel="0" collapsed="false">
      <c r="E878" s="26"/>
    </row>
    <row r="879" s="25" customFormat="true" ht="14.25" hidden="false" customHeight="true" outlineLevel="0" collapsed="false">
      <c r="E879" s="26"/>
    </row>
    <row r="880" s="25" customFormat="true" ht="14.25" hidden="false" customHeight="true" outlineLevel="0" collapsed="false">
      <c r="E880" s="26"/>
    </row>
    <row r="881" s="25" customFormat="true" ht="14.25" hidden="false" customHeight="true" outlineLevel="0" collapsed="false">
      <c r="E881" s="26"/>
    </row>
    <row r="882" s="25" customFormat="true" ht="14.25" hidden="false" customHeight="true" outlineLevel="0" collapsed="false">
      <c r="E882" s="26"/>
    </row>
    <row r="883" s="25" customFormat="true" ht="14.25" hidden="false" customHeight="true" outlineLevel="0" collapsed="false">
      <c r="E883" s="26"/>
    </row>
    <row r="884" s="25" customFormat="true" ht="14.25" hidden="false" customHeight="true" outlineLevel="0" collapsed="false">
      <c r="E884" s="26"/>
    </row>
    <row r="885" s="25" customFormat="true" ht="14.25" hidden="false" customHeight="true" outlineLevel="0" collapsed="false">
      <c r="E885" s="26"/>
    </row>
    <row r="886" s="25" customFormat="true" ht="14.25" hidden="false" customHeight="true" outlineLevel="0" collapsed="false">
      <c r="E886" s="26"/>
    </row>
    <row r="887" s="25" customFormat="true" ht="14.25" hidden="false" customHeight="true" outlineLevel="0" collapsed="false">
      <c r="E887" s="26"/>
    </row>
    <row r="888" s="25" customFormat="true" ht="14.25" hidden="false" customHeight="true" outlineLevel="0" collapsed="false">
      <c r="E888" s="26"/>
    </row>
    <row r="889" s="25" customFormat="true" ht="14.25" hidden="false" customHeight="true" outlineLevel="0" collapsed="false">
      <c r="E889" s="26"/>
    </row>
    <row r="890" s="25" customFormat="true" ht="14.25" hidden="false" customHeight="true" outlineLevel="0" collapsed="false">
      <c r="E890" s="26"/>
    </row>
    <row r="891" s="25" customFormat="true" ht="14.25" hidden="false" customHeight="true" outlineLevel="0" collapsed="false">
      <c r="E891" s="26"/>
    </row>
    <row r="892" s="25" customFormat="true" ht="14.25" hidden="false" customHeight="true" outlineLevel="0" collapsed="false">
      <c r="E892" s="26"/>
    </row>
    <row r="893" s="25" customFormat="true" ht="14.25" hidden="false" customHeight="true" outlineLevel="0" collapsed="false">
      <c r="E893" s="26"/>
    </row>
    <row r="894" s="25" customFormat="true" ht="14.25" hidden="false" customHeight="true" outlineLevel="0" collapsed="false">
      <c r="E894" s="26"/>
    </row>
    <row r="895" s="25" customFormat="true" ht="14.25" hidden="false" customHeight="true" outlineLevel="0" collapsed="false">
      <c r="E895" s="26"/>
    </row>
    <row r="896" s="25" customFormat="true" ht="14.25" hidden="false" customHeight="true" outlineLevel="0" collapsed="false">
      <c r="E896" s="26"/>
    </row>
    <row r="897" s="25" customFormat="true" ht="14.25" hidden="false" customHeight="true" outlineLevel="0" collapsed="false">
      <c r="E897" s="26"/>
    </row>
    <row r="898" s="25" customFormat="true" ht="14.25" hidden="false" customHeight="true" outlineLevel="0" collapsed="false">
      <c r="E898" s="26"/>
    </row>
    <row r="899" s="25" customFormat="true" ht="14.25" hidden="false" customHeight="true" outlineLevel="0" collapsed="false">
      <c r="E899" s="26"/>
    </row>
    <row r="900" s="25" customFormat="true" ht="14.25" hidden="false" customHeight="true" outlineLevel="0" collapsed="false">
      <c r="E900" s="26"/>
    </row>
    <row r="901" s="25" customFormat="true" ht="14.25" hidden="false" customHeight="true" outlineLevel="0" collapsed="false">
      <c r="E901" s="26"/>
    </row>
    <row r="902" s="25" customFormat="true" ht="14.25" hidden="false" customHeight="true" outlineLevel="0" collapsed="false">
      <c r="E902" s="26"/>
    </row>
    <row r="903" s="25" customFormat="true" ht="14.25" hidden="false" customHeight="true" outlineLevel="0" collapsed="false">
      <c r="E903" s="26"/>
    </row>
    <row r="904" s="25" customFormat="true" ht="14.25" hidden="false" customHeight="true" outlineLevel="0" collapsed="false">
      <c r="E904" s="26"/>
    </row>
    <row r="905" s="25" customFormat="true" ht="14.25" hidden="false" customHeight="true" outlineLevel="0" collapsed="false">
      <c r="E905" s="26"/>
    </row>
    <row r="906" s="25" customFormat="true" ht="14.25" hidden="false" customHeight="true" outlineLevel="0" collapsed="false">
      <c r="E906" s="26"/>
    </row>
    <row r="907" s="25" customFormat="true" ht="14.25" hidden="false" customHeight="true" outlineLevel="0" collapsed="false">
      <c r="E907" s="26"/>
    </row>
    <row r="908" s="25" customFormat="true" ht="14.25" hidden="false" customHeight="true" outlineLevel="0" collapsed="false">
      <c r="E908" s="26"/>
    </row>
    <row r="909" s="25" customFormat="true" ht="14.25" hidden="false" customHeight="true" outlineLevel="0" collapsed="false">
      <c r="E909" s="26"/>
    </row>
    <row r="910" s="25" customFormat="true" ht="14.25" hidden="false" customHeight="true" outlineLevel="0" collapsed="false">
      <c r="E910" s="26"/>
    </row>
    <row r="911" s="25" customFormat="true" ht="14.25" hidden="false" customHeight="true" outlineLevel="0" collapsed="false">
      <c r="E911" s="26"/>
    </row>
    <row r="912" s="25" customFormat="true" ht="14.25" hidden="false" customHeight="true" outlineLevel="0" collapsed="false">
      <c r="E912" s="26"/>
    </row>
    <row r="913" s="25" customFormat="true" ht="14.25" hidden="false" customHeight="true" outlineLevel="0" collapsed="false">
      <c r="E913" s="26"/>
    </row>
    <row r="914" s="25" customFormat="true" ht="14.25" hidden="false" customHeight="true" outlineLevel="0" collapsed="false">
      <c r="E914" s="26"/>
    </row>
    <row r="915" s="25" customFormat="true" ht="14.25" hidden="false" customHeight="true" outlineLevel="0" collapsed="false">
      <c r="E915" s="26"/>
    </row>
    <row r="916" s="25" customFormat="true" ht="14.25" hidden="false" customHeight="true" outlineLevel="0" collapsed="false">
      <c r="E916" s="26"/>
    </row>
    <row r="917" s="25" customFormat="true" ht="14.25" hidden="false" customHeight="true" outlineLevel="0" collapsed="false">
      <c r="E917" s="26"/>
    </row>
    <row r="918" s="25" customFormat="true" ht="14.25" hidden="false" customHeight="true" outlineLevel="0" collapsed="false">
      <c r="E918" s="26"/>
    </row>
    <row r="919" s="25" customFormat="true" ht="14.25" hidden="false" customHeight="true" outlineLevel="0" collapsed="false">
      <c r="E919" s="26"/>
    </row>
    <row r="920" s="25" customFormat="true" ht="14.25" hidden="false" customHeight="true" outlineLevel="0" collapsed="false">
      <c r="E920" s="26"/>
    </row>
    <row r="921" s="25" customFormat="true" ht="14.25" hidden="false" customHeight="true" outlineLevel="0" collapsed="false">
      <c r="E921" s="26"/>
    </row>
    <row r="922" s="25" customFormat="true" ht="14.25" hidden="false" customHeight="true" outlineLevel="0" collapsed="false">
      <c r="E922" s="26"/>
    </row>
    <row r="923" s="25" customFormat="true" ht="14.25" hidden="false" customHeight="true" outlineLevel="0" collapsed="false">
      <c r="E923" s="26"/>
    </row>
    <row r="924" s="25" customFormat="true" ht="14.25" hidden="false" customHeight="true" outlineLevel="0" collapsed="false">
      <c r="E924" s="26"/>
    </row>
    <row r="925" s="25" customFormat="true" ht="14.25" hidden="false" customHeight="true" outlineLevel="0" collapsed="false">
      <c r="E925" s="26"/>
    </row>
    <row r="926" s="25" customFormat="true" ht="14.25" hidden="false" customHeight="true" outlineLevel="0" collapsed="false">
      <c r="E926" s="26"/>
    </row>
    <row r="927" s="25" customFormat="true" ht="14.25" hidden="false" customHeight="true" outlineLevel="0" collapsed="false">
      <c r="E927" s="26"/>
    </row>
    <row r="928" s="25" customFormat="true" ht="14.25" hidden="false" customHeight="true" outlineLevel="0" collapsed="false">
      <c r="E928" s="26"/>
    </row>
    <row r="929" s="25" customFormat="true" ht="14.25" hidden="false" customHeight="true" outlineLevel="0" collapsed="false">
      <c r="E929" s="26"/>
    </row>
    <row r="930" s="25" customFormat="true" ht="14.25" hidden="false" customHeight="true" outlineLevel="0" collapsed="false">
      <c r="E930" s="26"/>
    </row>
    <row r="931" s="25" customFormat="true" ht="14.25" hidden="false" customHeight="true" outlineLevel="0" collapsed="false">
      <c r="E931" s="26"/>
    </row>
    <row r="932" s="25" customFormat="true" ht="14.25" hidden="false" customHeight="true" outlineLevel="0" collapsed="false">
      <c r="E932" s="26"/>
    </row>
    <row r="933" s="25" customFormat="true" ht="14.25" hidden="false" customHeight="true" outlineLevel="0" collapsed="false">
      <c r="E933" s="26"/>
    </row>
    <row r="934" s="25" customFormat="true" ht="14.25" hidden="false" customHeight="true" outlineLevel="0" collapsed="false">
      <c r="E934" s="26"/>
    </row>
    <row r="935" s="25" customFormat="true" ht="14.25" hidden="false" customHeight="true" outlineLevel="0" collapsed="false">
      <c r="E935" s="26"/>
    </row>
    <row r="936" s="25" customFormat="true" ht="14.25" hidden="false" customHeight="true" outlineLevel="0" collapsed="false">
      <c r="E936" s="26"/>
    </row>
    <row r="937" s="25" customFormat="true" ht="14.25" hidden="false" customHeight="true" outlineLevel="0" collapsed="false">
      <c r="E937" s="26"/>
    </row>
    <row r="938" s="25" customFormat="true" ht="14.25" hidden="false" customHeight="true" outlineLevel="0" collapsed="false">
      <c r="E938" s="26"/>
    </row>
    <row r="939" s="25" customFormat="true" ht="14.25" hidden="false" customHeight="true" outlineLevel="0" collapsed="false">
      <c r="E939" s="26"/>
    </row>
    <row r="940" s="25" customFormat="true" ht="14.25" hidden="false" customHeight="true" outlineLevel="0" collapsed="false">
      <c r="E940" s="26"/>
    </row>
    <row r="941" s="25" customFormat="true" ht="14.25" hidden="false" customHeight="true" outlineLevel="0" collapsed="false">
      <c r="E941" s="26"/>
    </row>
    <row r="942" s="25" customFormat="true" ht="14.25" hidden="false" customHeight="true" outlineLevel="0" collapsed="false">
      <c r="E942" s="26"/>
    </row>
    <row r="943" s="25" customFormat="true" ht="14.25" hidden="false" customHeight="true" outlineLevel="0" collapsed="false">
      <c r="E943" s="26"/>
    </row>
    <row r="944" s="25" customFormat="true" ht="14.25" hidden="false" customHeight="true" outlineLevel="0" collapsed="false">
      <c r="E944" s="26"/>
    </row>
    <row r="945" s="25" customFormat="true" ht="14.25" hidden="false" customHeight="true" outlineLevel="0" collapsed="false">
      <c r="E945" s="26"/>
    </row>
    <row r="946" s="25" customFormat="true" ht="14.25" hidden="false" customHeight="true" outlineLevel="0" collapsed="false">
      <c r="E946" s="26"/>
    </row>
    <row r="947" s="25" customFormat="true" ht="14.25" hidden="false" customHeight="true" outlineLevel="0" collapsed="false">
      <c r="E947" s="26"/>
    </row>
    <row r="948" s="25" customFormat="true" ht="14.25" hidden="false" customHeight="true" outlineLevel="0" collapsed="false">
      <c r="E948" s="26"/>
    </row>
    <row r="949" s="25" customFormat="true" ht="14.25" hidden="false" customHeight="true" outlineLevel="0" collapsed="false">
      <c r="E949" s="26"/>
    </row>
    <row r="950" s="25" customFormat="true" ht="14.25" hidden="false" customHeight="true" outlineLevel="0" collapsed="false">
      <c r="E950" s="26"/>
    </row>
    <row r="951" s="25" customFormat="true" ht="14.25" hidden="false" customHeight="true" outlineLevel="0" collapsed="false">
      <c r="E951" s="26"/>
    </row>
    <row r="952" s="25" customFormat="true" ht="14.25" hidden="false" customHeight="true" outlineLevel="0" collapsed="false">
      <c r="E952" s="26"/>
    </row>
    <row r="953" s="25" customFormat="true" ht="14.25" hidden="false" customHeight="true" outlineLevel="0" collapsed="false">
      <c r="E953" s="26"/>
    </row>
    <row r="954" s="25" customFormat="true" ht="14.25" hidden="false" customHeight="true" outlineLevel="0" collapsed="false">
      <c r="E954" s="26"/>
    </row>
    <row r="955" s="25" customFormat="true" ht="14.25" hidden="false" customHeight="true" outlineLevel="0" collapsed="false">
      <c r="E955" s="26"/>
    </row>
    <row r="956" s="25" customFormat="true" ht="14.25" hidden="false" customHeight="true" outlineLevel="0" collapsed="false">
      <c r="E956" s="26"/>
    </row>
    <row r="957" s="25" customFormat="true" ht="14.25" hidden="false" customHeight="true" outlineLevel="0" collapsed="false">
      <c r="E957" s="26"/>
    </row>
    <row r="958" s="25" customFormat="true" ht="14.25" hidden="false" customHeight="true" outlineLevel="0" collapsed="false">
      <c r="E958" s="26"/>
    </row>
    <row r="959" s="25" customFormat="true" ht="14.25" hidden="false" customHeight="true" outlineLevel="0" collapsed="false">
      <c r="E959" s="26"/>
    </row>
    <row r="960" s="25" customFormat="true" ht="14.25" hidden="false" customHeight="true" outlineLevel="0" collapsed="false">
      <c r="E960" s="26"/>
    </row>
    <row r="961" s="25" customFormat="true" ht="14.25" hidden="false" customHeight="true" outlineLevel="0" collapsed="false">
      <c r="E961" s="26"/>
    </row>
    <row r="962" s="25" customFormat="true" ht="14.25" hidden="false" customHeight="true" outlineLevel="0" collapsed="false">
      <c r="E962" s="26"/>
    </row>
    <row r="963" s="25" customFormat="true" ht="14.25" hidden="false" customHeight="true" outlineLevel="0" collapsed="false">
      <c r="E963" s="26"/>
    </row>
    <row r="964" s="25" customFormat="true" ht="14.25" hidden="false" customHeight="true" outlineLevel="0" collapsed="false">
      <c r="E964" s="26"/>
    </row>
    <row r="965" s="25" customFormat="true" ht="14.25" hidden="false" customHeight="true" outlineLevel="0" collapsed="false">
      <c r="E965" s="26"/>
    </row>
    <row r="966" s="25" customFormat="true" ht="14.25" hidden="false" customHeight="true" outlineLevel="0" collapsed="false">
      <c r="E966" s="26"/>
    </row>
    <row r="967" s="25" customFormat="true" ht="14.25" hidden="false" customHeight="true" outlineLevel="0" collapsed="false">
      <c r="E967" s="26"/>
    </row>
    <row r="968" s="25" customFormat="true" ht="14.25" hidden="false" customHeight="true" outlineLevel="0" collapsed="false">
      <c r="E968" s="26"/>
    </row>
    <row r="969" s="25" customFormat="true" ht="14.25" hidden="false" customHeight="true" outlineLevel="0" collapsed="false">
      <c r="E969" s="26"/>
    </row>
    <row r="970" s="25" customFormat="true" ht="14.25" hidden="false" customHeight="true" outlineLevel="0" collapsed="false">
      <c r="E970" s="26"/>
    </row>
    <row r="971" s="25" customFormat="true" ht="14.25" hidden="false" customHeight="true" outlineLevel="0" collapsed="false">
      <c r="E971" s="26"/>
    </row>
    <row r="972" s="25" customFormat="true" ht="14.25" hidden="false" customHeight="true" outlineLevel="0" collapsed="false">
      <c r="E972" s="26"/>
    </row>
    <row r="973" s="25" customFormat="true" ht="14.25" hidden="false" customHeight="true" outlineLevel="0" collapsed="false">
      <c r="E973" s="26"/>
    </row>
    <row r="974" s="25" customFormat="true" ht="14.25" hidden="false" customHeight="true" outlineLevel="0" collapsed="false">
      <c r="E974" s="26"/>
    </row>
    <row r="975" s="25" customFormat="true" ht="14.25" hidden="false" customHeight="true" outlineLevel="0" collapsed="false">
      <c r="E975" s="26"/>
    </row>
    <row r="976" s="25" customFormat="true" ht="14.25" hidden="false" customHeight="true" outlineLevel="0" collapsed="false">
      <c r="E976" s="26"/>
    </row>
    <row r="977" s="25" customFormat="true" ht="14.25" hidden="false" customHeight="true" outlineLevel="0" collapsed="false">
      <c r="E977" s="26"/>
    </row>
    <row r="978" s="25" customFormat="true" ht="14.25" hidden="false" customHeight="true" outlineLevel="0" collapsed="false">
      <c r="E978" s="26"/>
    </row>
    <row r="979" s="25" customFormat="true" ht="14.25" hidden="false" customHeight="true" outlineLevel="0" collapsed="false">
      <c r="E979" s="26"/>
    </row>
    <row r="980" s="25" customFormat="true" ht="14.25" hidden="false" customHeight="true" outlineLevel="0" collapsed="false">
      <c r="E980" s="26"/>
    </row>
    <row r="981" s="25" customFormat="true" ht="14.25" hidden="false" customHeight="true" outlineLevel="0" collapsed="false">
      <c r="E981" s="26"/>
    </row>
    <row r="982" s="25" customFormat="true" ht="14.25" hidden="false" customHeight="true" outlineLevel="0" collapsed="false">
      <c r="E982" s="26"/>
    </row>
    <row r="983" s="25" customFormat="true" ht="14.25" hidden="false" customHeight="true" outlineLevel="0" collapsed="false">
      <c r="E983" s="26"/>
    </row>
    <row r="984" s="25" customFormat="true" ht="14.25" hidden="false" customHeight="true" outlineLevel="0" collapsed="false">
      <c r="E984" s="26"/>
    </row>
    <row r="985" s="25" customFormat="true" ht="14.25" hidden="false" customHeight="true" outlineLevel="0" collapsed="false">
      <c r="E985" s="26"/>
    </row>
    <row r="986" s="25" customFormat="true" ht="14.25" hidden="false" customHeight="true" outlineLevel="0" collapsed="false">
      <c r="E986" s="26"/>
    </row>
    <row r="987" s="25" customFormat="true" ht="14.25" hidden="false" customHeight="true" outlineLevel="0" collapsed="false">
      <c r="E987" s="26"/>
    </row>
    <row r="988" s="25" customFormat="true" ht="14.25" hidden="false" customHeight="true" outlineLevel="0" collapsed="false">
      <c r="E988" s="26"/>
    </row>
    <row r="989" s="25" customFormat="true" ht="14.25" hidden="false" customHeight="true" outlineLevel="0" collapsed="false">
      <c r="E989" s="26"/>
    </row>
    <row r="990" s="25" customFormat="true" ht="14.25" hidden="false" customHeight="true" outlineLevel="0" collapsed="false">
      <c r="E990" s="26"/>
    </row>
    <row r="991" s="25" customFormat="true" ht="14.25" hidden="false" customHeight="true" outlineLevel="0" collapsed="false">
      <c r="E991" s="26"/>
    </row>
    <row r="992" s="25" customFormat="true" ht="14.25" hidden="false" customHeight="true" outlineLevel="0" collapsed="false">
      <c r="E992" s="26"/>
    </row>
    <row r="993" s="25" customFormat="true" ht="14.25" hidden="false" customHeight="true" outlineLevel="0" collapsed="false">
      <c r="E993" s="26"/>
    </row>
    <row r="994" s="25" customFormat="true" ht="14.25" hidden="false" customHeight="true" outlineLevel="0" collapsed="false">
      <c r="E994" s="26"/>
    </row>
    <row r="995" s="25" customFormat="true" ht="14.25" hidden="false" customHeight="true" outlineLevel="0" collapsed="false">
      <c r="E995" s="26"/>
    </row>
    <row r="996" s="25" customFormat="true" ht="14.25" hidden="false" customHeight="true" outlineLevel="0" collapsed="false">
      <c r="E996" s="26"/>
    </row>
    <row r="997" s="25" customFormat="true" ht="14.25" hidden="false" customHeight="true" outlineLevel="0" collapsed="false">
      <c r="E997" s="26"/>
    </row>
    <row r="998" s="25" customFormat="true" ht="14.25" hidden="false" customHeight="true" outlineLevel="0" collapsed="false">
      <c r="E998" s="26"/>
    </row>
    <row r="999" s="25" customFormat="true" ht="14.25" hidden="false" customHeight="true" outlineLevel="0" collapsed="false">
      <c r="E999" s="26"/>
    </row>
    <row r="1000" s="25" customFormat="true" ht="14.25" hidden="false" customHeight="true" outlineLevel="0" collapsed="false">
      <c r="E1000" s="26"/>
    </row>
    <row r="1001" s="25" customFormat="true" ht="14.25" hidden="false" customHeight="true" outlineLevel="0" collapsed="false">
      <c r="E1001" s="26"/>
    </row>
    <row r="1002" s="25" customFormat="true" ht="14.25" hidden="false" customHeight="true" outlineLevel="0" collapsed="false">
      <c r="E1002" s="26"/>
    </row>
    <row r="1003" s="25" customFormat="true" ht="14.25" hidden="false" customHeight="true" outlineLevel="0" collapsed="false">
      <c r="E1003" s="26"/>
    </row>
    <row r="1004" s="25" customFormat="true" ht="14.25" hidden="false" customHeight="true" outlineLevel="0" collapsed="false">
      <c r="E1004" s="26"/>
    </row>
    <row r="1005" s="25" customFormat="true" ht="14.25" hidden="false" customHeight="true" outlineLevel="0" collapsed="false">
      <c r="E1005" s="26"/>
    </row>
    <row r="1006" s="25" customFormat="true" ht="14.25" hidden="false" customHeight="true" outlineLevel="0" collapsed="false">
      <c r="E1006" s="26"/>
    </row>
    <row r="1007" s="25" customFormat="true" ht="14.25" hidden="false" customHeight="true" outlineLevel="0" collapsed="false">
      <c r="E1007" s="26"/>
    </row>
    <row r="1008" s="25" customFormat="true" ht="14.25" hidden="false" customHeight="true" outlineLevel="0" collapsed="false">
      <c r="E1008" s="26"/>
    </row>
    <row r="1009" s="25" customFormat="true" ht="14.25" hidden="false" customHeight="true" outlineLevel="0" collapsed="false">
      <c r="E1009" s="26"/>
    </row>
    <row r="1010" s="25" customFormat="true" ht="14.25" hidden="false" customHeight="true" outlineLevel="0" collapsed="false">
      <c r="E1010" s="26"/>
    </row>
    <row r="1011" s="25" customFormat="true" ht="14.25" hidden="false" customHeight="true" outlineLevel="0" collapsed="false">
      <c r="E1011" s="26"/>
    </row>
    <row r="1012" s="25" customFormat="true" ht="14.25" hidden="false" customHeight="true" outlineLevel="0" collapsed="false">
      <c r="E1012" s="26"/>
    </row>
    <row r="1013" s="25" customFormat="true" ht="14.25" hidden="false" customHeight="true" outlineLevel="0" collapsed="false">
      <c r="E1013" s="26"/>
    </row>
    <row r="1014" s="25" customFormat="true" ht="14.25" hidden="false" customHeight="true" outlineLevel="0" collapsed="false">
      <c r="E1014" s="26"/>
    </row>
    <row r="1015" s="25" customFormat="true" ht="14.25" hidden="false" customHeight="true" outlineLevel="0" collapsed="false">
      <c r="E1015" s="26"/>
    </row>
    <row r="1016" s="25" customFormat="true" ht="14.25" hidden="false" customHeight="true" outlineLevel="0" collapsed="false">
      <c r="E1016" s="26"/>
    </row>
    <row r="1017" s="25" customFormat="true" ht="14.25" hidden="false" customHeight="true" outlineLevel="0" collapsed="false">
      <c r="E1017" s="26"/>
    </row>
    <row r="1018" s="25" customFormat="true" ht="14.25" hidden="false" customHeight="true" outlineLevel="0" collapsed="false">
      <c r="E1018" s="26"/>
    </row>
    <row r="1019" s="25" customFormat="true" ht="14.25" hidden="false" customHeight="true" outlineLevel="0" collapsed="false">
      <c r="E1019" s="26"/>
    </row>
    <row r="1020" s="25" customFormat="true" ht="14.25" hidden="false" customHeight="true" outlineLevel="0" collapsed="false">
      <c r="E1020" s="26"/>
    </row>
    <row r="1021" s="25" customFormat="true" ht="14.25" hidden="false" customHeight="true" outlineLevel="0" collapsed="false">
      <c r="E1021" s="26"/>
    </row>
    <row r="1022" s="25" customFormat="true" ht="14.25" hidden="false" customHeight="true" outlineLevel="0" collapsed="false">
      <c r="E1022" s="26"/>
    </row>
    <row r="1023" s="25" customFormat="true" ht="14.25" hidden="false" customHeight="true" outlineLevel="0" collapsed="false">
      <c r="E1023" s="26"/>
    </row>
    <row r="1024" s="25" customFormat="true" ht="14.25" hidden="false" customHeight="true" outlineLevel="0" collapsed="false">
      <c r="E1024" s="26"/>
    </row>
    <row r="1025" s="25" customFormat="true" ht="14.25" hidden="false" customHeight="true" outlineLevel="0" collapsed="false">
      <c r="E1025" s="26"/>
    </row>
    <row r="1026" s="25" customFormat="true" ht="14.25" hidden="false" customHeight="true" outlineLevel="0" collapsed="false">
      <c r="E1026" s="26"/>
    </row>
    <row r="1027" s="25" customFormat="true" ht="14.25" hidden="false" customHeight="true" outlineLevel="0" collapsed="false">
      <c r="E1027" s="26"/>
    </row>
    <row r="1028" s="25" customFormat="true" ht="14.25" hidden="false" customHeight="true" outlineLevel="0" collapsed="false">
      <c r="E1028" s="26"/>
    </row>
    <row r="1029" s="25" customFormat="true" ht="14.25" hidden="false" customHeight="true" outlineLevel="0" collapsed="false">
      <c r="E1029" s="26"/>
    </row>
    <row r="1030" s="25" customFormat="true" ht="14.25" hidden="false" customHeight="true" outlineLevel="0" collapsed="false">
      <c r="E1030" s="26"/>
    </row>
    <row r="1031" s="25" customFormat="true" ht="14.25" hidden="false" customHeight="true" outlineLevel="0" collapsed="false">
      <c r="E1031" s="26"/>
    </row>
    <row r="1032" s="25" customFormat="true" ht="14.25" hidden="false" customHeight="true" outlineLevel="0" collapsed="false">
      <c r="E1032" s="26"/>
    </row>
    <row r="1033" s="25" customFormat="true" ht="14.25" hidden="false" customHeight="true" outlineLevel="0" collapsed="false">
      <c r="E1033" s="26"/>
    </row>
    <row r="1034" s="25" customFormat="true" ht="14.25" hidden="false" customHeight="true" outlineLevel="0" collapsed="false">
      <c r="E1034" s="26"/>
    </row>
    <row r="1035" s="25" customFormat="true" ht="14.25" hidden="false" customHeight="true" outlineLevel="0" collapsed="false">
      <c r="E1035" s="26"/>
    </row>
    <row r="1036" s="25" customFormat="true" ht="14.25" hidden="false" customHeight="true" outlineLevel="0" collapsed="false">
      <c r="E1036" s="26"/>
    </row>
    <row r="1037" s="25" customFormat="true" ht="14.25" hidden="false" customHeight="true" outlineLevel="0" collapsed="false">
      <c r="E1037" s="26"/>
    </row>
    <row r="1038" s="25" customFormat="true" ht="14.25" hidden="false" customHeight="true" outlineLevel="0" collapsed="false">
      <c r="E1038" s="26"/>
    </row>
    <row r="1039" s="25" customFormat="true" ht="14.25" hidden="false" customHeight="true" outlineLevel="0" collapsed="false">
      <c r="E1039" s="26"/>
    </row>
    <row r="1040" s="25" customFormat="true" ht="14.25" hidden="false" customHeight="true" outlineLevel="0" collapsed="false">
      <c r="E1040" s="26"/>
    </row>
    <row r="1041" s="25" customFormat="true" ht="14.25" hidden="false" customHeight="true" outlineLevel="0" collapsed="false">
      <c r="E1041" s="26"/>
    </row>
    <row r="1042" s="25" customFormat="true" ht="14.25" hidden="false" customHeight="true" outlineLevel="0" collapsed="false">
      <c r="E1042" s="26"/>
    </row>
    <row r="1043" s="25" customFormat="true" ht="14.25" hidden="false" customHeight="true" outlineLevel="0" collapsed="false">
      <c r="E1043" s="26"/>
    </row>
    <row r="1044" s="25" customFormat="true" ht="14.25" hidden="false" customHeight="true" outlineLevel="0" collapsed="false">
      <c r="E1044" s="26"/>
    </row>
    <row r="1045" s="25" customFormat="true" ht="14.25" hidden="false" customHeight="true" outlineLevel="0" collapsed="false">
      <c r="E1045" s="26"/>
    </row>
    <row r="1046" s="25" customFormat="true" ht="14.25" hidden="false" customHeight="true" outlineLevel="0" collapsed="false">
      <c r="E1046" s="26"/>
    </row>
    <row r="1047" s="25" customFormat="true" ht="14.25" hidden="false" customHeight="true" outlineLevel="0" collapsed="false">
      <c r="E1047" s="26"/>
    </row>
    <row r="1048" s="25" customFormat="true" ht="14.25" hidden="false" customHeight="true" outlineLevel="0" collapsed="false">
      <c r="E1048" s="26"/>
    </row>
    <row r="1049" s="25" customFormat="true" ht="14.25" hidden="false" customHeight="true" outlineLevel="0" collapsed="false">
      <c r="E1049" s="26"/>
    </row>
    <row r="1050" s="25" customFormat="true" ht="14.25" hidden="false" customHeight="true" outlineLevel="0" collapsed="false">
      <c r="E1050" s="26"/>
    </row>
    <row r="1051" s="25" customFormat="true" ht="14.25" hidden="false" customHeight="true" outlineLevel="0" collapsed="false">
      <c r="E1051" s="26"/>
    </row>
    <row r="1052" s="25" customFormat="true" ht="14.25" hidden="false" customHeight="true" outlineLevel="0" collapsed="false">
      <c r="E1052" s="26"/>
    </row>
    <row r="1053" s="25" customFormat="true" ht="14.25" hidden="false" customHeight="true" outlineLevel="0" collapsed="false">
      <c r="E1053" s="26"/>
    </row>
    <row r="1054" s="25" customFormat="true" ht="14.25" hidden="false" customHeight="true" outlineLevel="0" collapsed="false">
      <c r="E1054" s="26"/>
    </row>
    <row r="1055" s="25" customFormat="true" ht="14.25" hidden="false" customHeight="true" outlineLevel="0" collapsed="false">
      <c r="E1055" s="26"/>
    </row>
    <row r="1056" s="25" customFormat="true" ht="14.25" hidden="false" customHeight="true" outlineLevel="0" collapsed="false">
      <c r="E1056" s="26"/>
    </row>
    <row r="1057" s="25" customFormat="true" ht="14.25" hidden="false" customHeight="true" outlineLevel="0" collapsed="false">
      <c r="E1057" s="26"/>
    </row>
    <row r="1058" s="25" customFormat="true" ht="14.25" hidden="false" customHeight="true" outlineLevel="0" collapsed="false">
      <c r="E1058" s="26"/>
    </row>
    <row r="1059" customFormat="false" ht="14.25" hidden="false" customHeight="true" outlineLevel="0" collapsed="false"/>
    <row r="65533" customFormat="false" ht="12.75" hidden="false" customHeight="true" outlineLevel="0" collapsed="false"/>
    <row r="65534" customFormat="false" ht="12.75" hidden="false" customHeight="true" outlineLevel="0" collapsed="false"/>
    <row r="65535" customFormat="false" ht="12.75" hidden="false" customHeight="true" outlineLevel="0" collapsed="false"/>
    <row r="65536" customFormat="false" ht="12.75" hidden="false" customHeight="true" outlineLevel="0" collapsed="false"/>
    <row r="65537" customFormat="false" ht="12.75" hidden="false" customHeight="true" outlineLevel="0" collapsed="false"/>
    <row r="65538" customFormat="false" ht="12.75" hidden="false" customHeight="true" outlineLevel="0" collapsed="false"/>
    <row r="65539" customFormat="false" ht="12.75" hidden="false" customHeight="true" outlineLevel="0" collapsed="false"/>
    <row r="65540" customFormat="false" ht="12.75" hidden="false" customHeight="true" outlineLevel="0" collapsed="false"/>
    <row r="65541" customFormat="false" ht="12.75" hidden="false" customHeight="true" outlineLevel="0" collapsed="false"/>
  </sheetData>
  <sheetProtection sheet="true" objects="true" scenarios="true"/>
  <mergeCells count="40">
    <mergeCell ref="A1:G1"/>
    <mergeCell ref="A2:G2"/>
    <mergeCell ref="B3:F3"/>
    <mergeCell ref="B4:F4"/>
    <mergeCell ref="B5:C5"/>
    <mergeCell ref="F5:G5"/>
    <mergeCell ref="A6:B6"/>
    <mergeCell ref="E6:F6"/>
    <mergeCell ref="A10:B10"/>
    <mergeCell ref="E10:F10"/>
    <mergeCell ref="A18:C18"/>
    <mergeCell ref="E18:G18"/>
    <mergeCell ref="A19:B19"/>
    <mergeCell ref="E19:F19"/>
    <mergeCell ref="A23:B23"/>
    <mergeCell ref="E23:F23"/>
    <mergeCell ref="A31:C31"/>
    <mergeCell ref="E31:G31"/>
    <mergeCell ref="A32:B32"/>
    <mergeCell ref="E32:F32"/>
    <mergeCell ref="A36:B36"/>
    <mergeCell ref="E36:F36"/>
    <mergeCell ref="A44:C44"/>
    <mergeCell ref="E44:G44"/>
    <mergeCell ref="A45:B45"/>
    <mergeCell ref="E45:F45"/>
    <mergeCell ref="A49:B49"/>
    <mergeCell ref="E49:F49"/>
    <mergeCell ref="A57:C57"/>
    <mergeCell ref="E57:G57"/>
    <mergeCell ref="A58:B58"/>
    <mergeCell ref="E58:F58"/>
    <mergeCell ref="A62:B62"/>
    <mergeCell ref="E62:F62"/>
    <mergeCell ref="A72:C72"/>
    <mergeCell ref="E72:G72"/>
    <mergeCell ref="A73:B73"/>
    <mergeCell ref="E73:F73"/>
    <mergeCell ref="A77:B77"/>
    <mergeCell ref="E77:F77"/>
  </mergeCells>
  <printOptions headings="false" gridLines="false" gridLinesSet="true" horizontalCentered="false" verticalCentered="false"/>
  <pageMargins left="0.275694444444444" right="0.315277777777778" top="0.315277777777778" bottom="0.31527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7" activeCellId="0" sqref="E17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135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3" activeCellId="0" sqref="E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136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A1" activeCellId="0" sqref="A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137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P34" activeCellId="0" sqref="P3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138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3" activeCellId="0" sqref="E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139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F13" activeCellId="0" sqref="F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140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9" colorId="64" zoomScale="110" zoomScaleNormal="110" zoomScalePageLayoutView="100" workbookViewId="0">
      <selection pane="topLeft" activeCell="F13" activeCellId="0" sqref="F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141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13" activeCellId="0" sqref="E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142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H34" activeCellId="0" sqref="H3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143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 t="n">
        <f aca="false">SUMIF(E$13:F$1005,"100",F$13:F$1005)</f>
        <v>0</v>
      </c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 t="n">
        <f aca="false">SUMIF(E$13:F$1005,"101",F$13:F$1005)</f>
        <v>0</v>
      </c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 t="n">
        <f aca="false">SUM(F6:F7)</f>
        <v>0</v>
      </c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 t="n">
        <f aca="false">Inicio!$F$18</f>
        <v>0</v>
      </c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5" hidden="false" customHeight="true" outlineLevel="0" collapsed="false">
      <c r="A13" s="263"/>
      <c r="B13" s="264"/>
      <c r="C13" s="265" t="str">
        <f aca="false">IF(B13&gt;0,VLOOKUP(B13,dizimistas,2,0),"")</f>
        <v/>
      </c>
      <c r="D13" s="266"/>
      <c r="E13" s="267"/>
      <c r="F13" s="268"/>
    </row>
    <row r="14" customFormat="false" ht="15" hidden="false" customHeight="true" outlineLevel="0" collapsed="false">
      <c r="A14" s="263"/>
      <c r="B14" s="264"/>
      <c r="C14" s="266"/>
      <c r="D14" s="266"/>
      <c r="E14" s="267"/>
      <c r="F14" s="268"/>
    </row>
    <row r="15" customFormat="false" ht="15" hidden="false" customHeight="true" outlineLevel="0" collapsed="false">
      <c r="A15" s="263"/>
      <c r="B15" s="264"/>
      <c r="C15" s="266"/>
      <c r="D15" s="266"/>
      <c r="E15" s="267"/>
      <c r="F15" s="268"/>
    </row>
    <row r="16" customFormat="false" ht="15" hidden="false" customHeight="true" outlineLevel="0" collapsed="false">
      <c r="A16" s="263"/>
      <c r="B16" s="264"/>
      <c r="C16" s="266"/>
      <c r="D16" s="266"/>
      <c r="E16" s="267"/>
      <c r="F16" s="268"/>
    </row>
    <row r="17" customFormat="false" ht="15" hidden="false" customHeight="true" outlineLevel="0" collapsed="false">
      <c r="A17" s="263"/>
      <c r="B17" s="264"/>
      <c r="C17" s="266"/>
      <c r="D17" s="266"/>
      <c r="E17" s="267"/>
      <c r="F17" s="268"/>
    </row>
    <row r="18" customFormat="false" ht="15" hidden="false" customHeight="true" outlineLevel="0" collapsed="false">
      <c r="A18" s="263"/>
      <c r="B18" s="264"/>
      <c r="C18" s="266"/>
      <c r="D18" s="266"/>
      <c r="E18" s="267"/>
      <c r="F18" s="268"/>
    </row>
    <row r="19" customFormat="false" ht="15" hidden="false" customHeight="true" outlineLevel="0" collapsed="false">
      <c r="A19" s="263"/>
      <c r="B19" s="264"/>
      <c r="C19" s="266"/>
      <c r="D19" s="266"/>
      <c r="E19" s="267"/>
      <c r="F19" s="268"/>
    </row>
    <row r="20" customFormat="false" ht="15" hidden="false" customHeight="true" outlineLevel="0" collapsed="false">
      <c r="A20" s="263"/>
      <c r="B20" s="264"/>
      <c r="C20" s="266"/>
      <c r="D20" s="266"/>
      <c r="E20" s="267"/>
      <c r="F20" s="268"/>
    </row>
    <row r="21" customFormat="false" ht="15" hidden="false" customHeight="true" outlineLevel="0" collapsed="false">
      <c r="A21" s="263"/>
      <c r="B21" s="264"/>
      <c r="C21" s="266"/>
      <c r="D21" s="266"/>
      <c r="E21" s="267"/>
      <c r="F21" s="268"/>
    </row>
    <row r="22" customFormat="false" ht="15" hidden="false" customHeight="true" outlineLevel="0" collapsed="false">
      <c r="A22" s="263"/>
      <c r="B22" s="264"/>
      <c r="C22" s="266"/>
      <c r="D22" s="266"/>
      <c r="E22" s="267"/>
      <c r="F22" s="268"/>
    </row>
    <row r="23" customFormat="false" ht="15" hidden="false" customHeight="true" outlineLevel="0" collapsed="false">
      <c r="A23" s="263"/>
      <c r="B23" s="264"/>
      <c r="C23" s="266"/>
      <c r="D23" s="266"/>
      <c r="E23" s="267"/>
      <c r="F23" s="268"/>
    </row>
    <row r="24" customFormat="false" ht="15" hidden="false" customHeight="true" outlineLevel="0" collapsed="false">
      <c r="A24" s="263"/>
      <c r="B24" s="264"/>
      <c r="C24" s="266"/>
      <c r="D24" s="266"/>
      <c r="E24" s="267"/>
      <c r="F24" s="268"/>
    </row>
    <row r="25" customFormat="false" ht="15" hidden="false" customHeight="true" outlineLevel="0" collapsed="false">
      <c r="A25" s="263"/>
      <c r="B25" s="264"/>
      <c r="C25" s="266"/>
      <c r="D25" s="266"/>
      <c r="E25" s="267"/>
      <c r="F25" s="268"/>
    </row>
    <row r="26" customFormat="false" ht="15" hidden="false" customHeight="true" outlineLevel="0" collapsed="false">
      <c r="A26" s="263"/>
      <c r="B26" s="264"/>
      <c r="C26" s="266"/>
      <c r="D26" s="266"/>
      <c r="E26" s="267"/>
      <c r="F26" s="268"/>
    </row>
    <row r="27" customFormat="false" ht="15" hidden="false" customHeight="true" outlineLevel="0" collapsed="false">
      <c r="A27" s="263"/>
      <c r="B27" s="264"/>
      <c r="C27" s="266"/>
      <c r="D27" s="266"/>
      <c r="E27" s="267"/>
      <c r="F27" s="268"/>
    </row>
    <row r="28" customFormat="false" ht="15" hidden="false" customHeight="true" outlineLevel="0" collapsed="false">
      <c r="A28" s="263"/>
      <c r="B28" s="264"/>
      <c r="C28" s="266"/>
      <c r="D28" s="266"/>
      <c r="E28" s="267"/>
      <c r="F28" s="268"/>
    </row>
    <row r="29" customFormat="false" ht="15" hidden="false" customHeight="true" outlineLevel="0" collapsed="false">
      <c r="A29" s="263"/>
      <c r="B29" s="264"/>
      <c r="C29" s="266"/>
      <c r="D29" s="266"/>
      <c r="E29" s="267"/>
      <c r="F29" s="268"/>
    </row>
    <row r="30" customFormat="false" ht="15" hidden="false" customHeight="true" outlineLevel="0" collapsed="false">
      <c r="A30" s="263"/>
      <c r="B30" s="264"/>
      <c r="C30" s="266"/>
      <c r="D30" s="266"/>
      <c r="E30" s="267"/>
      <c r="F30" s="268"/>
    </row>
    <row r="31" customFormat="false" ht="15" hidden="false" customHeight="true" outlineLevel="0" collapsed="false">
      <c r="A31" s="263"/>
      <c r="B31" s="264"/>
      <c r="C31" s="266"/>
      <c r="D31" s="266"/>
      <c r="E31" s="267"/>
      <c r="F31" s="268"/>
    </row>
    <row r="32" customFormat="false" ht="15" hidden="false" customHeight="true" outlineLevel="0" collapsed="false">
      <c r="A32" s="263"/>
      <c r="B32" s="264"/>
      <c r="C32" s="266"/>
      <c r="D32" s="266"/>
      <c r="E32" s="267"/>
      <c r="F32" s="268"/>
    </row>
    <row r="33" customFormat="false" ht="15" hidden="false" customHeight="true" outlineLevel="0" collapsed="false">
      <c r="A33" s="263"/>
      <c r="B33" s="264"/>
      <c r="C33" s="266"/>
      <c r="D33" s="266"/>
      <c r="E33" s="267"/>
      <c r="F33" s="268"/>
    </row>
    <row r="34" customFormat="false" ht="15" hidden="false" customHeight="true" outlineLevel="0" collapsed="false">
      <c r="A34" s="263"/>
      <c r="B34" s="264"/>
      <c r="C34" s="266"/>
      <c r="D34" s="266"/>
      <c r="E34" s="267"/>
      <c r="F34" s="268"/>
    </row>
    <row r="35" customFormat="false" ht="15" hidden="false" customHeight="true" outlineLevel="0" collapsed="false">
      <c r="A35" s="263"/>
      <c r="B35" s="264"/>
      <c r="C35" s="266"/>
      <c r="D35" s="266"/>
      <c r="E35" s="267"/>
      <c r="F35" s="268"/>
    </row>
    <row r="36" customFormat="false" ht="15" hidden="false" customHeight="true" outlineLevel="0" collapsed="false">
      <c r="A36" s="263"/>
      <c r="B36" s="264"/>
      <c r="C36" s="266"/>
      <c r="D36" s="266"/>
      <c r="E36" s="267"/>
      <c r="F36" s="268"/>
    </row>
    <row r="37" customFormat="false" ht="15" hidden="false" customHeight="true" outlineLevel="0" collapsed="false">
      <c r="A37" s="263"/>
      <c r="B37" s="264"/>
      <c r="C37" s="266"/>
      <c r="D37" s="266"/>
      <c r="E37" s="267"/>
      <c r="F37" s="268"/>
    </row>
    <row r="38" customFormat="false" ht="15" hidden="false" customHeight="true" outlineLevel="0" collapsed="false">
      <c r="A38" s="263"/>
      <c r="B38" s="264"/>
      <c r="C38" s="266"/>
      <c r="D38" s="266"/>
      <c r="E38" s="267"/>
      <c r="F38" s="268"/>
    </row>
    <row r="39" customFormat="false" ht="15" hidden="false" customHeight="true" outlineLevel="0" collapsed="false">
      <c r="A39" s="263"/>
      <c r="B39" s="264"/>
      <c r="C39" s="266"/>
      <c r="D39" s="266"/>
      <c r="E39" s="267"/>
      <c r="F39" s="268"/>
    </row>
    <row r="40" customFormat="false" ht="15" hidden="false" customHeight="true" outlineLevel="0" collapsed="false">
      <c r="A40" s="263"/>
      <c r="B40" s="264"/>
      <c r="C40" s="266"/>
      <c r="D40" s="266"/>
      <c r="E40" s="267"/>
      <c r="F40" s="268"/>
    </row>
    <row r="41" customFormat="false" ht="15" hidden="false" customHeight="true" outlineLevel="0" collapsed="false">
      <c r="A41" s="263"/>
      <c r="B41" s="264"/>
      <c r="C41" s="266"/>
      <c r="D41" s="266"/>
      <c r="E41" s="267"/>
      <c r="F41" s="268"/>
    </row>
    <row r="42" customFormat="false" ht="15" hidden="false" customHeight="true" outlineLevel="0" collapsed="false">
      <c r="A42" s="263"/>
      <c r="B42" s="264"/>
      <c r="C42" s="266"/>
      <c r="D42" s="266"/>
      <c r="E42" s="267"/>
      <c r="F42" s="268"/>
    </row>
    <row r="43" customFormat="false" ht="1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5" hidden="false" customHeight="true" outlineLevel="0" collapsed="false">
      <c r="A84" s="263"/>
      <c r="B84" s="264"/>
      <c r="C84" s="266"/>
      <c r="D84" s="266"/>
      <c r="E84" s="267"/>
      <c r="F84" s="268"/>
    </row>
    <row r="85" customFormat="false" ht="15" hidden="false" customHeight="true" outlineLevel="0" collapsed="false">
      <c r="A85" s="263"/>
      <c r="B85" s="264"/>
      <c r="C85" s="266"/>
      <c r="D85" s="266"/>
      <c r="E85" s="267" t="n">
        <v>2233</v>
      </c>
      <c r="F85" s="268"/>
    </row>
    <row r="86" customFormat="false" ht="1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/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 t="n">
        <v>2233</v>
      </c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4"/>
      <c r="C205" s="266"/>
      <c r="D205" s="266"/>
      <c r="E205" s="267"/>
      <c r="F205" s="268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69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0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5" hidden="false" customHeight="tru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>
      <c r="A1110" s="263"/>
      <c r="B1110" s="271"/>
      <c r="C1110" s="266"/>
      <c r="D1110" s="266"/>
      <c r="E1110" s="267"/>
      <c r="F1110" s="272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A1" activeCellId="0" sqref="A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144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16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42"/>
  <sheetViews>
    <sheetView showFormulas="false" showGridLines="true" showRowColHeaders="true" showZeros="true" rightToLeft="false" tabSelected="false" showOutlineSymbols="true" defaultGridColor="true" view="normal" topLeftCell="A16" colorId="64" zoomScale="110" zoomScaleNormal="110" zoomScalePageLayoutView="100" workbookViewId="0">
      <selection pane="topLeft" activeCell="C47" activeCellId="0" sqref="C47"/>
    </sheetView>
  </sheetViews>
  <sheetFormatPr defaultColWidth="8.6796875" defaultRowHeight="12.8" zeroHeight="false" outlineLevelRow="0" outlineLevelCol="0"/>
  <cols>
    <col collapsed="false" customWidth="true" hidden="false" outlineLevel="0" max="1" min="1" style="40" width="18.39"/>
    <col collapsed="false" customWidth="true" hidden="false" outlineLevel="0" max="2" min="2" style="40" width="12.05"/>
    <col collapsed="false" customWidth="false" hidden="false" outlineLevel="0" max="3" min="3" style="40" width="8.65"/>
    <col collapsed="false" customWidth="true" hidden="false" outlineLevel="0" max="4" min="4" style="40" width="14.06"/>
    <col collapsed="false" customWidth="true" hidden="false" outlineLevel="0" max="7" min="5" style="40" width="12.51"/>
    <col collapsed="false" customWidth="true" hidden="false" outlineLevel="0" max="8" min="8" style="40" width="12.79"/>
    <col collapsed="false" customWidth="true" hidden="false" outlineLevel="0" max="9" min="9" style="40" width="40.62"/>
    <col collapsed="false" customWidth="true" hidden="false" outlineLevel="0" max="10" min="10" style="40" width="61.57"/>
    <col collapsed="false" customWidth="true" hidden="false" outlineLevel="0" max="13" min="13" style="40" width="12.93"/>
    <col collapsed="false" customWidth="true" hidden="false" outlineLevel="0" max="16384" min="16384" style="40" width="11.53"/>
  </cols>
  <sheetData>
    <row r="1" customFormat="false" ht="12.8" hidden="false" customHeight="false" outlineLevel="0" collapsed="false">
      <c r="A1" s="50" t="s">
        <v>39</v>
      </c>
      <c r="B1" s="50"/>
    </row>
    <row r="2" customFormat="false" ht="12.8" hidden="false" customHeight="false" outlineLevel="0" collapsed="false">
      <c r="A2" s="40" t="s">
        <v>40</v>
      </c>
    </row>
    <row r="3" customFormat="false" ht="13.25" hidden="false" customHeight="true" outlineLevel="0" collapsed="false">
      <c r="A3" s="40" t="s">
        <v>41</v>
      </c>
      <c r="C3" s="51"/>
      <c r="D3" s="51"/>
      <c r="E3" s="51"/>
      <c r="F3" s="51"/>
    </row>
    <row r="5" customFormat="false" ht="12.8" hidden="false" customHeight="false" outlineLevel="0" collapsed="false">
      <c r="A5" s="40" t="s">
        <v>3</v>
      </c>
      <c r="C5" s="52" t="n">
        <f aca="false">Inicio!F9</f>
        <v>2026</v>
      </c>
      <c r="D5" s="40" t="s">
        <v>42</v>
      </c>
    </row>
    <row r="6" customFormat="false" ht="23.85" hidden="false" customHeight="false" outlineLevel="0" collapsed="false">
      <c r="A6" s="53" t="s">
        <v>43</v>
      </c>
      <c r="B6" s="53" t="s">
        <v>44</v>
      </c>
      <c r="C6" s="54" t="s">
        <v>45</v>
      </c>
      <c r="D6" s="55" t="s">
        <v>46</v>
      </c>
      <c r="E6" s="53" t="s">
        <v>47</v>
      </c>
      <c r="F6" s="55" t="s">
        <v>48</v>
      </c>
      <c r="G6" s="56" t="s">
        <v>49</v>
      </c>
      <c r="H6" s="57" t="s">
        <v>50</v>
      </c>
      <c r="I6" s="58" t="s">
        <v>51</v>
      </c>
      <c r="J6" s="58" t="s">
        <v>52</v>
      </c>
    </row>
    <row r="7" customFormat="false" ht="12.8" hidden="false" customHeight="false" outlineLevel="0" collapsed="false">
      <c r="A7" s="59" t="s">
        <v>16</v>
      </c>
      <c r="B7" s="60"/>
      <c r="C7" s="61" t="s">
        <v>53</v>
      </c>
      <c r="D7" s="62" t="n">
        <f aca="false">IF(B7&gt;0,B7,Jan!$C$10*40%)</f>
        <v>0</v>
      </c>
      <c r="E7" s="63" t="n">
        <f aca="false">D7*10%</f>
        <v>0</v>
      </c>
      <c r="F7" s="63" t="n">
        <f aca="false">D7-E7</f>
        <v>0</v>
      </c>
      <c r="G7" s="64"/>
      <c r="H7" s="65" t="n">
        <f aca="false">F7-G7</f>
        <v>0</v>
      </c>
      <c r="I7" s="66" t="s">
        <v>54</v>
      </c>
      <c r="J7" s="66" t="s">
        <v>55</v>
      </c>
    </row>
    <row r="8" customFormat="false" ht="12.8" hidden="false" customHeight="false" outlineLevel="0" collapsed="false">
      <c r="A8" s="59" t="s">
        <v>17</v>
      </c>
      <c r="B8" s="67"/>
      <c r="C8" s="61"/>
      <c r="D8" s="68" t="n">
        <f aca="false">IF(B8&gt;0,B8,Fev!$C$10*40%)</f>
        <v>0</v>
      </c>
      <c r="E8" s="69" t="n">
        <f aca="false">D8*10%</f>
        <v>0</v>
      </c>
      <c r="F8" s="69" t="n">
        <f aca="false">D8-E8</f>
        <v>0</v>
      </c>
      <c r="G8" s="70"/>
      <c r="H8" s="71" t="n">
        <f aca="false">F8-G8</f>
        <v>0</v>
      </c>
      <c r="I8" s="66"/>
      <c r="J8" s="66"/>
    </row>
    <row r="9" customFormat="false" ht="12.8" hidden="false" customHeight="false" outlineLevel="0" collapsed="false">
      <c r="A9" s="59" t="s">
        <v>29</v>
      </c>
      <c r="B9" s="67"/>
      <c r="C9" s="61"/>
      <c r="D9" s="68" t="n">
        <f aca="false">IF(B9&gt;0,B9,Mar!$C$10*40%)</f>
        <v>0</v>
      </c>
      <c r="E9" s="69" t="n">
        <f aca="false">D9*10%</f>
        <v>0</v>
      </c>
      <c r="F9" s="69" t="n">
        <f aca="false">D9-E9</f>
        <v>0</v>
      </c>
      <c r="G9" s="70"/>
      <c r="H9" s="71" t="n">
        <f aca="false">F9-G9</f>
        <v>0</v>
      </c>
      <c r="I9" s="66"/>
      <c r="J9" s="66"/>
    </row>
    <row r="10" customFormat="false" ht="12.8" hidden="false" customHeight="false" outlineLevel="0" collapsed="false">
      <c r="A10" s="59" t="s">
        <v>30</v>
      </c>
      <c r="B10" s="67"/>
      <c r="C10" s="61"/>
      <c r="D10" s="68" t="n">
        <f aca="false">IF(B10&gt;0,B10,Abr!$C$10*40%)</f>
        <v>0</v>
      </c>
      <c r="E10" s="69" t="n">
        <f aca="false">D10*10%</f>
        <v>0</v>
      </c>
      <c r="F10" s="69" t="n">
        <f aca="false">D10-E10</f>
        <v>0</v>
      </c>
      <c r="G10" s="70"/>
      <c r="H10" s="71" t="n">
        <f aca="false">F10-G10</f>
        <v>0</v>
      </c>
      <c r="I10" s="66"/>
      <c r="J10" s="66"/>
    </row>
    <row r="11" customFormat="false" ht="12.8" hidden="false" customHeight="false" outlineLevel="0" collapsed="false">
      <c r="A11" s="59" t="s">
        <v>31</v>
      </c>
      <c r="B11" s="67"/>
      <c r="C11" s="61"/>
      <c r="D11" s="68" t="n">
        <f aca="false">IF(B11&gt;0,B11,Mai!$C$10*40%)</f>
        <v>0</v>
      </c>
      <c r="E11" s="69" t="n">
        <f aca="false">D11*10%</f>
        <v>0</v>
      </c>
      <c r="F11" s="69" t="n">
        <f aca="false">D11-E11</f>
        <v>0</v>
      </c>
      <c r="G11" s="70"/>
      <c r="H11" s="71" t="n">
        <f aca="false">F11-G11</f>
        <v>0</v>
      </c>
      <c r="I11" s="66"/>
      <c r="J11" s="66"/>
    </row>
    <row r="12" customFormat="false" ht="12.8" hidden="false" customHeight="false" outlineLevel="0" collapsed="false">
      <c r="A12" s="59" t="s">
        <v>32</v>
      </c>
      <c r="B12" s="67"/>
      <c r="C12" s="61"/>
      <c r="D12" s="68" t="n">
        <f aca="false">IF(B12&gt;0,B12,Jun!$C$10*40%)</f>
        <v>0</v>
      </c>
      <c r="E12" s="69" t="n">
        <f aca="false">D12*10%</f>
        <v>0</v>
      </c>
      <c r="F12" s="69" t="n">
        <f aca="false">D12-E12</f>
        <v>0</v>
      </c>
      <c r="G12" s="70"/>
      <c r="H12" s="71" t="n">
        <f aca="false">F12-G12</f>
        <v>0</v>
      </c>
      <c r="I12" s="66"/>
      <c r="J12" s="72"/>
    </row>
    <row r="13" customFormat="false" ht="12.8" hidden="false" customHeight="false" outlineLevel="0" collapsed="false">
      <c r="A13" s="59" t="s">
        <v>33</v>
      </c>
      <c r="B13" s="67"/>
      <c r="C13" s="61"/>
      <c r="D13" s="68" t="n">
        <f aca="false">IF(B13&gt;0,B13,Jul!$C$10*40%)</f>
        <v>0</v>
      </c>
      <c r="E13" s="69" t="n">
        <f aca="false">D13*10%</f>
        <v>0</v>
      </c>
      <c r="F13" s="69" t="n">
        <f aca="false">D13-E13</f>
        <v>0</v>
      </c>
      <c r="G13" s="70"/>
      <c r="H13" s="71" t="n">
        <f aca="false">F13-G13</f>
        <v>0</v>
      </c>
      <c r="I13" s="66"/>
      <c r="J13" s="66"/>
    </row>
    <row r="14" customFormat="false" ht="12.8" hidden="false" customHeight="false" outlineLevel="0" collapsed="false">
      <c r="A14" s="59" t="s">
        <v>34</v>
      </c>
      <c r="B14" s="67"/>
      <c r="C14" s="61"/>
      <c r="D14" s="68" t="n">
        <f aca="false">IF(B14&gt;0,B14,Ago!$C$10*40%)</f>
        <v>0</v>
      </c>
      <c r="E14" s="69" t="n">
        <f aca="false">D14*10%</f>
        <v>0</v>
      </c>
      <c r="F14" s="69" t="n">
        <f aca="false">D14-E14</f>
        <v>0</v>
      </c>
      <c r="G14" s="70"/>
      <c r="H14" s="71" t="n">
        <f aca="false">F14-G14</f>
        <v>0</v>
      </c>
      <c r="I14" s="66"/>
      <c r="J14" s="66"/>
    </row>
    <row r="15" customFormat="false" ht="12.8" hidden="false" customHeight="false" outlineLevel="0" collapsed="false">
      <c r="A15" s="59" t="s">
        <v>35</v>
      </c>
      <c r="B15" s="67"/>
      <c r="C15" s="61"/>
      <c r="D15" s="68" t="n">
        <f aca="false">IF(B15&gt;0,B15,Set!$C$10*40%)</f>
        <v>0</v>
      </c>
      <c r="E15" s="69" t="n">
        <f aca="false">D15*10%</f>
        <v>0</v>
      </c>
      <c r="F15" s="69" t="n">
        <f aca="false">D15-E15</f>
        <v>0</v>
      </c>
      <c r="G15" s="70"/>
      <c r="H15" s="71" t="n">
        <f aca="false">F15-G15</f>
        <v>0</v>
      </c>
      <c r="I15" s="66"/>
      <c r="J15" s="66"/>
    </row>
    <row r="16" customFormat="false" ht="12.8" hidden="false" customHeight="false" outlineLevel="0" collapsed="false">
      <c r="A16" s="59" t="s">
        <v>36</v>
      </c>
      <c r="B16" s="67"/>
      <c r="C16" s="61"/>
      <c r="D16" s="68" t="n">
        <f aca="false">IF(B16&gt;0,B16,Out!$C$10*40%)</f>
        <v>0</v>
      </c>
      <c r="E16" s="69" t="n">
        <f aca="false">D16*10%</f>
        <v>0</v>
      </c>
      <c r="F16" s="69" t="n">
        <f aca="false">D16-E16</f>
        <v>0</v>
      </c>
      <c r="G16" s="70"/>
      <c r="H16" s="71" t="n">
        <f aca="false">F16-G16</f>
        <v>0</v>
      </c>
      <c r="I16" s="66"/>
      <c r="J16" s="66"/>
    </row>
    <row r="17" customFormat="false" ht="12.8" hidden="false" customHeight="false" outlineLevel="0" collapsed="false">
      <c r="A17" s="59" t="s">
        <v>37</v>
      </c>
      <c r="B17" s="67"/>
      <c r="C17" s="61"/>
      <c r="D17" s="68" t="n">
        <f aca="false">IF(B17&gt;0,B17,Nov!$C$10*40%)</f>
        <v>0</v>
      </c>
      <c r="E17" s="69" t="n">
        <f aca="false">D17*10%</f>
        <v>0</v>
      </c>
      <c r="F17" s="69" t="n">
        <f aca="false">D17-E17</f>
        <v>0</v>
      </c>
      <c r="G17" s="70"/>
      <c r="H17" s="71" t="n">
        <f aca="false">F17-G17</f>
        <v>0</v>
      </c>
      <c r="I17" s="66"/>
      <c r="J17" s="66"/>
    </row>
    <row r="18" customFormat="false" ht="12.8" hidden="false" customHeight="false" outlineLevel="0" collapsed="false">
      <c r="A18" s="73" t="s">
        <v>38</v>
      </c>
      <c r="B18" s="74"/>
      <c r="C18" s="75"/>
      <c r="D18" s="76" t="n">
        <f aca="false">IF(B18&gt;0,B18,Dez!$C$10*40%)</f>
        <v>0</v>
      </c>
      <c r="E18" s="77" t="n">
        <f aca="false">D18*10%</f>
        <v>0</v>
      </c>
      <c r="F18" s="77" t="n">
        <f aca="false">D18-E18</f>
        <v>0</v>
      </c>
      <c r="G18" s="78"/>
      <c r="H18" s="79" t="n">
        <f aca="false">F18-G18</f>
        <v>0</v>
      </c>
      <c r="I18" s="80"/>
      <c r="J18" s="80"/>
    </row>
    <row r="19" customFormat="false" ht="12.8" hidden="false" customHeight="false" outlineLevel="0" collapsed="false">
      <c r="A19" s="40" t="s">
        <v>56</v>
      </c>
    </row>
    <row r="20" customFormat="false" ht="24.85" hidden="false" customHeight="true" outlineLevel="0" collapsed="false">
      <c r="A20" s="25"/>
      <c r="B20" s="25"/>
      <c r="C20" s="81" t="s">
        <v>57</v>
      </c>
      <c r="D20" s="81"/>
      <c r="E20" s="81"/>
      <c r="F20" s="81"/>
      <c r="G20" s="81"/>
      <c r="H20" s="81"/>
    </row>
    <row r="21" customFormat="false" ht="21.55" hidden="false" customHeight="true" outlineLevel="0" collapsed="false">
      <c r="A21" s="25"/>
      <c r="B21" s="25"/>
      <c r="C21" s="82" t="s">
        <v>58</v>
      </c>
      <c r="D21" s="82"/>
      <c r="E21" s="82"/>
      <c r="F21" s="82"/>
      <c r="G21" s="82"/>
      <c r="H21" s="83" t="str">
        <f aca="false">LOOKUP("s",C7:C18,A7:A18)</f>
        <v>Janeiro</v>
      </c>
    </row>
    <row r="22" customFormat="false" ht="16.15" hidden="false" customHeight="true" outlineLevel="0" collapsed="false">
      <c r="A22" s="25"/>
      <c r="B22" s="25"/>
      <c r="C22" s="84" t="s">
        <v>59</v>
      </c>
      <c r="D22" s="84"/>
      <c r="E22" s="84"/>
      <c r="F22" s="84"/>
      <c r="G22" s="84"/>
      <c r="H22" s="85" t="s">
        <v>60</v>
      </c>
    </row>
    <row r="23" customFormat="false" ht="13.25" hidden="false" customHeight="true" outlineLevel="0" collapsed="false">
      <c r="A23" s="25"/>
      <c r="B23" s="25"/>
      <c r="C23" s="86" t="s">
        <v>61</v>
      </c>
      <c r="D23" s="86"/>
      <c r="E23" s="86"/>
      <c r="F23" s="86"/>
      <c r="G23" s="86"/>
      <c r="H23" s="87" t="n">
        <v>15000</v>
      </c>
    </row>
    <row r="24" customFormat="false" ht="13.25" hidden="false" customHeight="true" outlineLevel="0" collapsed="false">
      <c r="A24" s="25"/>
      <c r="B24" s="25"/>
      <c r="C24" s="86" t="s">
        <v>62</v>
      </c>
      <c r="D24" s="86"/>
      <c r="E24" s="86"/>
      <c r="F24" s="86"/>
      <c r="G24" s="86"/>
      <c r="H24" s="87"/>
    </row>
    <row r="25" customFormat="false" ht="12.8" hidden="false" customHeight="false" outlineLevel="0" collapsed="false">
      <c r="A25" s="25"/>
      <c r="B25" s="25"/>
      <c r="C25" s="88"/>
      <c r="D25" s="89"/>
      <c r="E25" s="89"/>
      <c r="F25" s="89"/>
      <c r="G25" s="90"/>
      <c r="H25" s="91"/>
    </row>
    <row r="26" customFormat="false" ht="12.8" hidden="false" customHeight="false" outlineLevel="0" collapsed="false">
      <c r="A26" s="25"/>
      <c r="B26" s="25"/>
      <c r="C26" s="92" t="s">
        <v>63</v>
      </c>
      <c r="D26" s="89"/>
      <c r="E26" s="89"/>
      <c r="F26" s="89"/>
      <c r="G26" s="93"/>
      <c r="H26" s="94" t="n">
        <f aca="false">SUM(H23:H25)</f>
        <v>15000</v>
      </c>
    </row>
    <row r="27" customFormat="false" ht="12.8" hidden="false" customHeight="false" outlineLevel="0" collapsed="false">
      <c r="A27" s="25"/>
      <c r="B27" s="25"/>
      <c r="C27" s="95" t="s">
        <v>64</v>
      </c>
      <c r="D27" s="89"/>
      <c r="E27" s="89"/>
      <c r="F27" s="89"/>
      <c r="G27" s="90"/>
      <c r="H27" s="91"/>
    </row>
    <row r="28" customFormat="false" ht="12.8" hidden="false" customHeight="false" outlineLevel="0" collapsed="false">
      <c r="A28" s="25"/>
      <c r="B28" s="25"/>
      <c r="C28" s="25"/>
      <c r="G28" s="96"/>
      <c r="H28" s="25"/>
      <c r="L28" s="97"/>
      <c r="M28" s="98"/>
      <c r="N28" s="98"/>
    </row>
    <row r="29" customFormat="false" ht="16.15" hidden="false" customHeight="true" outlineLevel="0" collapsed="false">
      <c r="A29" s="25"/>
      <c r="B29" s="25"/>
      <c r="C29" s="84" t="s">
        <v>65</v>
      </c>
      <c r="D29" s="84"/>
      <c r="E29" s="84"/>
      <c r="F29" s="84"/>
      <c r="G29" s="84"/>
      <c r="H29" s="99" t="s">
        <v>60</v>
      </c>
    </row>
    <row r="30" customFormat="false" ht="16.15" hidden="false" customHeight="true" outlineLevel="0" collapsed="false">
      <c r="A30" s="25"/>
      <c r="B30" s="25"/>
      <c r="C30" s="100" t="s">
        <v>66</v>
      </c>
      <c r="D30" s="100"/>
      <c r="E30" s="100"/>
      <c r="F30" s="100"/>
      <c r="G30" s="100"/>
      <c r="H30" s="100"/>
    </row>
    <row r="31" customFormat="false" ht="13.25" hidden="false" customHeight="true" outlineLevel="0" collapsed="false">
      <c r="A31" s="25"/>
      <c r="B31" s="25"/>
      <c r="C31" s="86" t="s">
        <v>67</v>
      </c>
      <c r="D31" s="86"/>
      <c r="E31" s="86"/>
      <c r="F31" s="86"/>
      <c r="G31" s="86"/>
      <c r="H31" s="91" t="n">
        <f aca="false">(H26*40%)-((H26*40%)*10%)</f>
        <v>5400</v>
      </c>
    </row>
    <row r="32" customFormat="false" ht="13.25" hidden="false" customHeight="true" outlineLevel="0" collapsed="false">
      <c r="A32" s="25"/>
      <c r="B32" s="25"/>
      <c r="C32" s="86" t="s">
        <v>68</v>
      </c>
      <c r="D32" s="86"/>
      <c r="E32" s="86"/>
      <c r="F32" s="86"/>
      <c r="G32" s="86"/>
      <c r="H32" s="91"/>
    </row>
    <row r="33" customFormat="false" ht="13.25" hidden="false" customHeight="true" outlineLevel="0" collapsed="false">
      <c r="A33" s="25"/>
      <c r="B33" s="25"/>
      <c r="C33" s="86" t="s">
        <v>69</v>
      </c>
      <c r="D33" s="86"/>
      <c r="E33" s="86"/>
      <c r="F33" s="86"/>
      <c r="G33" s="86"/>
      <c r="H33" s="101" t="n">
        <v>324.2</v>
      </c>
    </row>
    <row r="34" customFormat="false" ht="12.8" hidden="false" customHeight="false" outlineLevel="0" collapsed="false">
      <c r="A34" s="25"/>
      <c r="B34" s="25"/>
      <c r="C34" s="102" t="s">
        <v>70</v>
      </c>
      <c r="D34" s="102"/>
      <c r="E34" s="102"/>
      <c r="F34" s="102"/>
      <c r="G34" s="102"/>
      <c r="H34" s="103"/>
    </row>
    <row r="35" customFormat="false" ht="12.8" hidden="false" customHeight="false" outlineLevel="0" collapsed="false">
      <c r="A35" s="25"/>
      <c r="B35" s="25"/>
      <c r="C35" s="102"/>
      <c r="D35" s="102"/>
      <c r="E35" s="102"/>
      <c r="F35" s="102"/>
      <c r="G35" s="102"/>
      <c r="H35" s="104"/>
    </row>
    <row r="36" customFormat="false" ht="13.25" hidden="false" customHeight="true" outlineLevel="0" collapsed="false">
      <c r="A36" s="25"/>
      <c r="B36" s="25"/>
      <c r="C36" s="86" t="s">
        <v>71</v>
      </c>
      <c r="D36" s="86"/>
      <c r="E36" s="86"/>
      <c r="F36" s="86"/>
      <c r="G36" s="86"/>
      <c r="H36" s="103" t="n">
        <v>149.66</v>
      </c>
    </row>
    <row r="37" customFormat="false" ht="12.8" hidden="false" customHeight="false" outlineLevel="0" collapsed="false">
      <c r="A37" s="25"/>
      <c r="B37" s="25"/>
      <c r="C37" s="25"/>
      <c r="H37" s="25"/>
    </row>
    <row r="38" customFormat="false" ht="12.8" hidden="false" customHeight="false" outlineLevel="0" collapsed="false">
      <c r="A38" s="25"/>
      <c r="B38" s="25"/>
      <c r="C38" s="25" t="s">
        <v>72</v>
      </c>
      <c r="H38" s="25"/>
    </row>
    <row r="39" customFormat="false" ht="12.8" hidden="false" customHeight="false" outlineLevel="0" collapsed="false">
      <c r="A39" s="25"/>
      <c r="B39" s="25"/>
      <c r="C39" s="25" t="s">
        <v>73</v>
      </c>
      <c r="H39" s="25"/>
    </row>
    <row r="40" customFormat="false" ht="15" hidden="false" customHeight="false" outlineLevel="0" collapsed="false">
      <c r="A40" s="25"/>
      <c r="B40" s="25"/>
      <c r="C40" s="105" t="s">
        <v>74</v>
      </c>
      <c r="D40" s="25"/>
      <c r="E40" s="25"/>
      <c r="F40" s="25"/>
    </row>
    <row r="41" customFormat="false" ht="12.8" hidden="false" customHeight="false" outlineLevel="0" collapsed="false">
      <c r="A41" s="25"/>
      <c r="B41" s="25"/>
      <c r="C41" s="25" t="s">
        <v>75</v>
      </c>
      <c r="D41" s="25"/>
      <c r="E41" s="25"/>
      <c r="F41" s="25"/>
    </row>
    <row r="42" customFormat="false" ht="12.8" hidden="false" customHeight="false" outlineLevel="0" collapsed="false">
      <c r="A42" s="25"/>
      <c r="B42" s="25"/>
      <c r="C42" s="25"/>
      <c r="D42" s="25"/>
      <c r="E42" s="25"/>
      <c r="F42" s="25"/>
    </row>
  </sheetData>
  <sheetProtection sheet="true" password="93ca" objects="true" scenarios="true"/>
  <mergeCells count="13">
    <mergeCell ref="C20:H20"/>
    <mergeCell ref="C21:G21"/>
    <mergeCell ref="C22:G22"/>
    <mergeCell ref="C23:G23"/>
    <mergeCell ref="C24:G24"/>
    <mergeCell ref="C29:G29"/>
    <mergeCell ref="C30:H30"/>
    <mergeCell ref="C31:G31"/>
    <mergeCell ref="C32:G32"/>
    <mergeCell ref="C33:G33"/>
    <mergeCell ref="C34:G34"/>
    <mergeCell ref="C35:G35"/>
    <mergeCell ref="C36:G36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17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307" t="s">
        <v>0</v>
      </c>
      <c r="B1" s="307"/>
      <c r="C1" s="307"/>
      <c r="D1" s="307"/>
      <c r="E1" s="307"/>
      <c r="F1" s="276"/>
    </row>
    <row r="2" customFormat="false" ht="13.8" hidden="false" customHeight="false" outlineLevel="0" collapsed="false">
      <c r="A2" s="308" t="s">
        <v>122</v>
      </c>
      <c r="B2" s="308"/>
      <c r="C2" s="308"/>
      <c r="D2" s="308"/>
      <c r="E2" s="30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29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5">
    <mergeCell ref="A1:E1"/>
    <mergeCell ref="A2:E2"/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307" t="s">
        <v>0</v>
      </c>
      <c r="B1" s="307"/>
      <c r="C1" s="307"/>
      <c r="D1" s="307"/>
      <c r="E1" s="307"/>
      <c r="F1" s="276"/>
    </row>
    <row r="2" customFormat="false" ht="13.8" hidden="false" customHeight="false" outlineLevel="0" collapsed="false">
      <c r="A2" s="308" t="s">
        <v>122</v>
      </c>
      <c r="B2" s="308"/>
      <c r="C2" s="308"/>
      <c r="D2" s="308"/>
      <c r="E2" s="30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30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5">
    <mergeCell ref="A1:E1"/>
    <mergeCell ref="A2:E2"/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152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31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32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33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34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309" t="s">
        <v>0</v>
      </c>
      <c r="B1" s="309"/>
      <c r="C1" s="309"/>
      <c r="D1" s="309"/>
      <c r="E1" s="309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35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4">
    <mergeCell ref="A1:E1"/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36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6" activeCellId="0" sqref="D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37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53"/>
  <sheetViews>
    <sheetView showFormulas="false" showGridLines="true" showRowColHeaders="true" showZeros="true" rightToLeft="false" tabSelected="false" showOutlineSymbols="true" defaultGridColor="true" view="normal" topLeftCell="A4" colorId="64" zoomScale="110" zoomScaleNormal="110" zoomScalePageLayoutView="100" workbookViewId="0">
      <selection pane="topLeft" activeCell="G17" activeCellId="0" sqref="G17"/>
    </sheetView>
  </sheetViews>
  <sheetFormatPr defaultColWidth="8.6796875" defaultRowHeight="12.75" zeroHeight="false" outlineLevelRow="0" outlineLevelCol="0"/>
  <cols>
    <col collapsed="false" customWidth="true" hidden="false" outlineLevel="0" max="1" min="1" style="40" width="9.86"/>
    <col collapsed="false" customWidth="true" hidden="false" outlineLevel="0" max="2" min="2" style="40" width="15.77"/>
    <col collapsed="false" customWidth="true" hidden="false" outlineLevel="0" max="10" min="10" style="40" width="12.57"/>
  </cols>
  <sheetData>
    <row r="1" customFormat="false" ht="15" hidden="false" customHeight="false" outlineLevel="0" collapsed="false">
      <c r="A1" s="106" t="s">
        <v>76</v>
      </c>
      <c r="B1" s="106"/>
      <c r="C1" s="106"/>
      <c r="D1" s="106"/>
      <c r="E1" s="106"/>
      <c r="F1" s="106"/>
      <c r="G1" s="106"/>
      <c r="H1" s="106"/>
      <c r="I1" s="106"/>
      <c r="J1" s="106"/>
    </row>
    <row r="2" customFormat="false" ht="12.75" hidden="false" customHeight="false" outlineLevel="0" collapsed="false">
      <c r="A2" s="107" t="s">
        <v>77</v>
      </c>
      <c r="B2" s="107"/>
      <c r="C2" s="107"/>
      <c r="D2" s="107"/>
      <c r="E2" s="107"/>
      <c r="F2" s="107"/>
      <c r="G2" s="107"/>
      <c r="H2" s="107"/>
      <c r="I2" s="107"/>
      <c r="J2" s="107"/>
    </row>
    <row r="3" customFormat="false" ht="12.75" hidden="false" customHeight="false" outlineLevel="0" collapsed="false">
      <c r="A3" s="108" t="s">
        <v>78</v>
      </c>
      <c r="B3" s="108"/>
      <c r="C3" s="108"/>
      <c r="D3" s="108"/>
      <c r="E3" s="108"/>
      <c r="F3" s="108"/>
      <c r="G3" s="108"/>
      <c r="H3" s="108"/>
      <c r="I3" s="108"/>
      <c r="J3" s="108"/>
    </row>
    <row r="4" customFormat="false" ht="19.7" hidden="false" customHeight="false" outlineLevel="0" collapsed="false">
      <c r="A4" s="109" t="s">
        <v>79</v>
      </c>
      <c r="B4" s="109"/>
      <c r="C4" s="109"/>
      <c r="D4" s="109"/>
      <c r="E4" s="109"/>
      <c r="F4" s="109"/>
      <c r="G4" s="109"/>
      <c r="H4" s="109"/>
      <c r="I4" s="109"/>
      <c r="J4" s="109"/>
    </row>
    <row r="5" customFormat="false" ht="12.75" hidden="false" customHeight="true" outlineLevel="0" collapsed="false">
      <c r="A5" s="110" t="s">
        <v>80</v>
      </c>
      <c r="B5" s="110"/>
      <c r="C5" s="110"/>
      <c r="D5" s="110"/>
      <c r="E5" s="110"/>
      <c r="F5" s="110"/>
      <c r="G5" s="110"/>
      <c r="H5" s="110"/>
      <c r="I5" s="110"/>
      <c r="J5" s="110"/>
    </row>
    <row r="6" customFormat="false" ht="16.5" hidden="false" customHeight="true" outlineLevel="0" collapsed="false">
      <c r="A6" s="111" t="s">
        <v>81</v>
      </c>
      <c r="B6" s="112" t="str">
        <f aca="false">VLOOKUP("s",recibo,7,0)</f>
        <v>Paulo Roberto Silva</v>
      </c>
      <c r="C6" s="112"/>
      <c r="D6" s="112"/>
      <c r="E6" s="112"/>
      <c r="F6" s="112"/>
      <c r="G6" s="112"/>
      <c r="H6" s="112"/>
      <c r="I6" s="112"/>
      <c r="J6" s="112"/>
    </row>
    <row r="7" customFormat="false" ht="15" hidden="false" customHeight="false" outlineLevel="0" collapsed="false">
      <c r="A7" s="113"/>
      <c r="B7" s="114"/>
      <c r="C7" s="114"/>
      <c r="D7" s="114"/>
      <c r="E7" s="114"/>
      <c r="F7" s="114"/>
      <c r="G7" s="114"/>
      <c r="H7" s="114"/>
      <c r="I7" s="114"/>
      <c r="J7" s="114"/>
    </row>
    <row r="8" customFormat="false" ht="25.35" hidden="false" customHeight="true" outlineLevel="0" collapsed="false">
      <c r="A8" s="115" t="s">
        <v>82</v>
      </c>
      <c r="B8" s="115"/>
      <c r="C8" s="115"/>
      <c r="D8" s="115"/>
      <c r="E8" s="115"/>
      <c r="F8" s="115"/>
      <c r="G8" s="115"/>
      <c r="H8" s="115"/>
      <c r="I8" s="115"/>
      <c r="J8" s="115"/>
    </row>
    <row r="9" customFormat="false" ht="21.55" hidden="false" customHeight="true" outlineLevel="0" collapsed="false">
      <c r="A9" s="116" t="s">
        <v>83</v>
      </c>
      <c r="B9" s="117" t="n">
        <f aca="false">VLOOKUP("s",recibo,6,0)</f>
        <v>0</v>
      </c>
      <c r="C9" s="118" t="str">
        <f aca="false">VLOOKUP("s",recibo,8,0)</f>
        <v>cinco mil duzentos e cinquenta reais e trinta e quatro centavos</v>
      </c>
      <c r="D9" s="118"/>
      <c r="E9" s="118"/>
      <c r="F9" s="118"/>
      <c r="G9" s="118"/>
      <c r="H9" s="118"/>
      <c r="I9" s="118"/>
      <c r="J9" s="118"/>
    </row>
    <row r="10" customFormat="false" ht="12.75" hidden="false" customHeight="false" outlineLevel="0" collapsed="false">
      <c r="A10" s="119"/>
      <c r="D10" s="120" t="s">
        <v>84</v>
      </c>
      <c r="E10" s="120"/>
      <c r="F10" s="121"/>
      <c r="G10" s="121"/>
      <c r="H10" s="121"/>
      <c r="J10" s="122"/>
    </row>
    <row r="11" customFormat="false" ht="15.75" hidden="false" customHeight="true" outlineLevel="0" collapsed="false">
      <c r="A11" s="123" t="s">
        <v>85</v>
      </c>
      <c r="B11" s="123"/>
      <c r="C11" s="124" t="str">
        <f aca="false">LOOKUP("s",Prebenda!C7:C18,Prebenda!A7:A18)</f>
        <v>Janeiro</v>
      </c>
      <c r="D11" s="52" t="n">
        <f aca="false">Prebenda!C5</f>
        <v>2026</v>
      </c>
      <c r="E11" s="125"/>
      <c r="F11" s="125"/>
      <c r="G11" s="126"/>
      <c r="H11" s="126"/>
      <c r="I11" s="127"/>
      <c r="J11" s="128"/>
    </row>
    <row r="12" customFormat="false" ht="12.75" hidden="false" customHeight="true" outlineLevel="0" collapsed="false">
      <c r="A12" s="129" t="s">
        <v>86</v>
      </c>
      <c r="B12" s="129"/>
      <c r="C12" s="129"/>
      <c r="D12" s="129"/>
      <c r="E12" s="129"/>
      <c r="F12" s="129"/>
      <c r="G12" s="129"/>
      <c r="H12" s="129"/>
      <c r="I12" s="129"/>
      <c r="J12" s="129"/>
    </row>
    <row r="13" customFormat="false" ht="12.75" hidden="false" customHeight="false" outlineLevel="0" collapsed="false">
      <c r="A13" s="129"/>
      <c r="B13" s="129"/>
      <c r="C13" s="129"/>
      <c r="D13" s="129"/>
      <c r="E13" s="129"/>
      <c r="F13" s="129"/>
      <c r="G13" s="129"/>
      <c r="H13" s="129"/>
      <c r="I13" s="129"/>
      <c r="J13" s="129"/>
    </row>
    <row r="14" customFormat="false" ht="12.75" hidden="false" customHeight="false" outlineLevel="0" collapsed="false">
      <c r="A14" s="129"/>
      <c r="B14" s="129"/>
      <c r="C14" s="129"/>
      <c r="D14" s="129"/>
      <c r="E14" s="129"/>
      <c r="F14" s="129"/>
      <c r="G14" s="129"/>
      <c r="H14" s="129"/>
      <c r="I14" s="129"/>
      <c r="J14" s="129"/>
    </row>
    <row r="15" customFormat="false" ht="12.75" hidden="false" customHeight="false" outlineLevel="0" collapsed="false">
      <c r="A15" s="130"/>
      <c r="B15" s="131"/>
      <c r="C15" s="131"/>
      <c r="D15" s="131"/>
      <c r="E15" s="131"/>
      <c r="F15" s="131"/>
      <c r="G15" s="131"/>
      <c r="H15" s="131"/>
      <c r="I15" s="131"/>
      <c r="J15" s="132"/>
    </row>
    <row r="16" customFormat="false" ht="15" hidden="false" customHeight="false" outlineLevel="0" collapsed="false">
      <c r="A16" s="133" t="s">
        <v>87</v>
      </c>
      <c r="B16" s="133"/>
      <c r="C16" s="133"/>
      <c r="D16" s="133"/>
      <c r="E16" s="133"/>
      <c r="F16" s="134" t="n">
        <v>0</v>
      </c>
      <c r="G16" s="135" t="n">
        <f aca="false">VLOOKUP("s",recibo,4,0)</f>
        <v>0</v>
      </c>
      <c r="H16" s="135"/>
      <c r="I16" s="134"/>
      <c r="J16" s="136"/>
    </row>
    <row r="17" customFormat="false" ht="15" hidden="false" customHeight="false" outlineLevel="0" collapsed="false">
      <c r="A17" s="133" t="s">
        <v>88</v>
      </c>
      <c r="B17" s="133"/>
      <c r="C17" s="133"/>
      <c r="D17" s="133"/>
      <c r="E17" s="133"/>
      <c r="F17" s="134" t="n">
        <v>0</v>
      </c>
      <c r="G17" s="137" t="n">
        <f aca="false">VLOOKUP("s",recibo,5,0)</f>
        <v>0</v>
      </c>
      <c r="H17" s="137"/>
      <c r="I17" s="134"/>
      <c r="J17" s="136"/>
    </row>
    <row r="18" customFormat="false" ht="15" hidden="false" customHeight="false" outlineLevel="0" collapsed="false">
      <c r="A18" s="133" t="s">
        <v>89</v>
      </c>
      <c r="B18" s="133"/>
      <c r="C18" s="133"/>
      <c r="D18" s="133"/>
      <c r="E18" s="133"/>
      <c r="F18" s="134" t="n">
        <v>0</v>
      </c>
      <c r="G18" s="138" t="n">
        <f aca="false">(G16-G17)</f>
        <v>0</v>
      </c>
      <c r="H18" s="138"/>
      <c r="I18" s="134"/>
      <c r="J18" s="136"/>
    </row>
    <row r="19" customFormat="false" ht="15" hidden="false" customHeight="false" outlineLevel="0" collapsed="false">
      <c r="A19" s="133"/>
      <c r="B19" s="139"/>
      <c r="C19" s="139"/>
      <c r="D19" s="139"/>
      <c r="E19" s="139"/>
      <c r="F19" s="134"/>
      <c r="G19" s="140"/>
      <c r="H19" s="140"/>
      <c r="I19" s="134"/>
      <c r="J19" s="136"/>
    </row>
    <row r="20" customFormat="false" ht="12.75" hidden="false" customHeight="false" outlineLevel="0" collapsed="false">
      <c r="A20" s="141" t="s">
        <v>90</v>
      </c>
      <c r="B20" s="141"/>
      <c r="C20" s="141"/>
      <c r="D20" s="141"/>
      <c r="E20" s="141"/>
      <c r="F20" s="141"/>
      <c r="G20" s="141"/>
      <c r="H20" s="141"/>
      <c r="I20" s="141"/>
      <c r="J20" s="141"/>
    </row>
    <row r="21" customFormat="false" ht="12.75" hidden="false" customHeight="false" outlineLevel="0" collapsed="false">
      <c r="A21" s="142" t="s">
        <v>91</v>
      </c>
      <c r="B21" s="142"/>
      <c r="C21" s="142"/>
      <c r="D21" s="142"/>
      <c r="E21" s="143"/>
      <c r="F21" s="143"/>
      <c r="G21" s="144"/>
      <c r="H21" s="144"/>
      <c r="I21" s="144"/>
      <c r="J21" s="145"/>
    </row>
    <row r="22" customFormat="false" ht="12.75" hidden="false" customHeight="true" outlineLevel="0" collapsed="false">
      <c r="A22" s="146" t="s">
        <v>92</v>
      </c>
      <c r="B22" s="146"/>
      <c r="C22" s="146"/>
      <c r="D22" s="146"/>
      <c r="E22" s="147" t="s">
        <v>93</v>
      </c>
      <c r="F22" s="147"/>
      <c r="G22" s="147"/>
      <c r="H22" s="147"/>
      <c r="I22" s="147"/>
      <c r="J22" s="147"/>
    </row>
    <row r="23" customFormat="false" ht="12.75" hidden="false" customHeight="false" outlineLevel="0" collapsed="false">
      <c r="A23" s="119"/>
      <c r="E23" s="148" t="str">
        <f aca="false">Prebenda!I7</f>
        <v>Paulo Roberto Silva</v>
      </c>
      <c r="F23" s="148"/>
      <c r="G23" s="148"/>
      <c r="H23" s="148"/>
      <c r="I23" s="148"/>
      <c r="J23" s="148"/>
    </row>
    <row r="24" customFormat="false" ht="12.75" hidden="false" customHeight="true" outlineLevel="0" collapsed="false">
      <c r="A24" s="149" t="s">
        <v>94</v>
      </c>
      <c r="B24" s="149"/>
      <c r="C24" s="149"/>
      <c r="D24" s="149"/>
      <c r="E24" s="150" t="s">
        <v>95</v>
      </c>
      <c r="F24" s="150"/>
      <c r="G24" s="150"/>
      <c r="H24" s="150"/>
      <c r="I24" s="150"/>
      <c r="J24" s="150"/>
    </row>
    <row r="25" customFormat="false" ht="12.75" hidden="false" customHeight="true" outlineLevel="0" collapsed="false">
      <c r="A25" s="151" t="s">
        <v>96</v>
      </c>
      <c r="B25" s="151"/>
      <c r="C25" s="151"/>
      <c r="D25" s="151"/>
      <c r="E25" s="151"/>
      <c r="F25" s="151"/>
      <c r="G25" s="151"/>
      <c r="H25" s="151"/>
      <c r="I25" s="151"/>
      <c r="J25" s="151"/>
    </row>
    <row r="26" customFormat="false" ht="20.25" hidden="false" customHeight="true" outlineLevel="0" collapsed="false">
      <c r="A26" s="151"/>
      <c r="B26" s="151"/>
      <c r="C26" s="151"/>
      <c r="D26" s="151"/>
      <c r="E26" s="151"/>
      <c r="F26" s="151"/>
      <c r="G26" s="151"/>
      <c r="H26" s="151"/>
      <c r="I26" s="151"/>
      <c r="J26" s="151"/>
    </row>
    <row r="27" customFormat="false" ht="9.7" hidden="false" customHeight="true" outlineLevel="0" collapsed="false">
      <c r="A27" s="152" t="s">
        <v>97</v>
      </c>
      <c r="B27" s="152"/>
      <c r="C27" s="152"/>
      <c r="D27" s="152"/>
      <c r="E27" s="152"/>
      <c r="F27" s="152"/>
      <c r="G27" s="152"/>
      <c r="H27" s="152"/>
      <c r="I27" s="152"/>
      <c r="J27" s="152"/>
    </row>
    <row r="28" customFormat="false" ht="15" hidden="false" customHeight="false" outlineLevel="0" collapsed="false">
      <c r="A28" s="106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</row>
    <row r="29" customFormat="false" ht="12.75" hidden="false" customHeight="false" outlineLevel="0" collapsed="false">
      <c r="A29" s="107" t="s">
        <v>98</v>
      </c>
      <c r="B29" s="107"/>
      <c r="C29" s="107"/>
      <c r="D29" s="107"/>
      <c r="E29" s="107"/>
      <c r="F29" s="107"/>
      <c r="G29" s="107"/>
      <c r="H29" s="107"/>
      <c r="I29" s="107"/>
      <c r="J29" s="107"/>
    </row>
    <row r="30" customFormat="false" ht="12.75" hidden="false" customHeight="false" outlineLevel="0" collapsed="false">
      <c r="A30" s="108" t="s">
        <v>78</v>
      </c>
      <c r="B30" s="108"/>
      <c r="C30" s="108"/>
      <c r="D30" s="108"/>
      <c r="E30" s="108"/>
      <c r="F30" s="108"/>
      <c r="G30" s="108"/>
      <c r="H30" s="108"/>
      <c r="I30" s="108"/>
      <c r="J30" s="108"/>
    </row>
    <row r="31" customFormat="false" ht="19.7" hidden="false" customHeight="false" outlineLevel="0" collapsed="false">
      <c r="A31" s="109" t="s">
        <v>79</v>
      </c>
      <c r="B31" s="109"/>
      <c r="C31" s="109"/>
      <c r="D31" s="109"/>
      <c r="E31" s="109"/>
      <c r="F31" s="109"/>
      <c r="G31" s="109"/>
      <c r="H31" s="109"/>
      <c r="I31" s="109"/>
      <c r="J31" s="109"/>
    </row>
    <row r="32" customFormat="false" ht="12.75" hidden="false" customHeight="true" outlineLevel="0" collapsed="false">
      <c r="A32" s="110" t="s">
        <v>80</v>
      </c>
      <c r="B32" s="110"/>
      <c r="C32" s="110"/>
      <c r="D32" s="110"/>
      <c r="E32" s="110"/>
      <c r="F32" s="110"/>
      <c r="G32" s="110"/>
      <c r="H32" s="110"/>
      <c r="I32" s="110"/>
      <c r="J32" s="110"/>
    </row>
    <row r="33" customFormat="false" ht="15" hidden="false" customHeight="false" outlineLevel="0" collapsed="false">
      <c r="A33" s="111" t="s">
        <v>81</v>
      </c>
      <c r="B33" s="153" t="str">
        <f aca="false">B6</f>
        <v>Paulo Roberto Silva</v>
      </c>
      <c r="C33" s="153"/>
      <c r="D33" s="153"/>
      <c r="E33" s="153"/>
      <c r="F33" s="153"/>
      <c r="G33" s="153"/>
      <c r="H33" s="153"/>
      <c r="I33" s="153"/>
      <c r="J33" s="153"/>
    </row>
    <row r="34" customFormat="false" ht="15" hidden="false" customHeight="false" outlineLevel="0" collapsed="false">
      <c r="A34" s="113"/>
      <c r="B34" s="154"/>
      <c r="C34" s="154"/>
      <c r="D34" s="154"/>
      <c r="E34" s="154"/>
      <c r="F34" s="154"/>
      <c r="G34" s="154"/>
      <c r="H34" s="154"/>
      <c r="I34" s="154"/>
      <c r="J34" s="154"/>
    </row>
    <row r="35" customFormat="false" ht="25.35" hidden="false" customHeight="true" outlineLevel="0" collapsed="false">
      <c r="A35" s="115" t="s">
        <v>82</v>
      </c>
      <c r="B35" s="115"/>
      <c r="C35" s="115"/>
      <c r="D35" s="115"/>
      <c r="E35" s="115"/>
      <c r="F35" s="115"/>
      <c r="G35" s="115"/>
      <c r="H35" s="115"/>
      <c r="I35" s="115"/>
      <c r="J35" s="115"/>
    </row>
    <row r="36" customFormat="false" ht="20.7" hidden="false" customHeight="true" outlineLevel="0" collapsed="false">
      <c r="A36" s="116" t="s">
        <v>83</v>
      </c>
      <c r="B36" s="117" t="n">
        <f aca="false">B9</f>
        <v>0</v>
      </c>
      <c r="C36" s="118" t="str">
        <f aca="false">C9</f>
        <v>cinco mil duzentos e cinquenta reais e trinta e quatro centavos</v>
      </c>
      <c r="D36" s="118"/>
      <c r="E36" s="118"/>
      <c r="F36" s="118"/>
      <c r="G36" s="118"/>
      <c r="H36" s="118"/>
      <c r="I36" s="118"/>
      <c r="J36" s="118"/>
    </row>
    <row r="37" customFormat="false" ht="15.75" hidden="false" customHeight="true" outlineLevel="0" collapsed="false">
      <c r="A37" s="119"/>
      <c r="C37" s="121"/>
      <c r="D37" s="120" t="s">
        <v>84</v>
      </c>
      <c r="E37" s="120"/>
      <c r="F37" s="121"/>
      <c r="G37" s="121"/>
      <c r="H37" s="121"/>
      <c r="J37" s="122"/>
    </row>
    <row r="38" customFormat="false" ht="15" hidden="false" customHeight="true" outlineLevel="0" collapsed="false">
      <c r="A38" s="123" t="s">
        <v>85</v>
      </c>
      <c r="B38" s="123"/>
      <c r="C38" s="124" t="str">
        <f aca="false">C11</f>
        <v>Janeiro</v>
      </c>
      <c r="D38" s="52" t="n">
        <f aca="false">D11</f>
        <v>2026</v>
      </c>
      <c r="E38" s="155"/>
      <c r="F38" s="155"/>
      <c r="G38" s="155"/>
      <c r="H38" s="155"/>
      <c r="I38" s="127"/>
      <c r="J38" s="128"/>
    </row>
    <row r="39" customFormat="false" ht="12.75" hidden="false" customHeight="true" outlineLevel="0" collapsed="false">
      <c r="A39" s="129" t="s">
        <v>86</v>
      </c>
      <c r="B39" s="129"/>
      <c r="C39" s="129"/>
      <c r="D39" s="129"/>
      <c r="E39" s="129"/>
      <c r="F39" s="129"/>
      <c r="G39" s="129"/>
      <c r="H39" s="129"/>
      <c r="I39" s="129"/>
      <c r="J39" s="129"/>
    </row>
    <row r="40" customFormat="false" ht="12.75" hidden="false" customHeight="false" outlineLevel="0" collapsed="false">
      <c r="A40" s="129"/>
      <c r="B40" s="129"/>
      <c r="C40" s="129"/>
      <c r="D40" s="129"/>
      <c r="E40" s="129"/>
      <c r="F40" s="129"/>
      <c r="G40" s="129"/>
      <c r="H40" s="129"/>
      <c r="I40" s="129"/>
      <c r="J40" s="129"/>
    </row>
    <row r="41" customFormat="false" ht="12.75" hidden="false" customHeight="false" outlineLevel="0" collapsed="false">
      <c r="A41" s="129"/>
      <c r="B41" s="129"/>
      <c r="C41" s="129"/>
      <c r="D41" s="129"/>
      <c r="E41" s="129"/>
      <c r="F41" s="129"/>
      <c r="G41" s="129"/>
      <c r="H41" s="129"/>
      <c r="I41" s="129"/>
      <c r="J41" s="129"/>
    </row>
    <row r="42" customFormat="false" ht="12.75" hidden="false" customHeight="false" outlineLevel="0" collapsed="false">
      <c r="A42" s="130"/>
      <c r="B42" s="131"/>
      <c r="C42" s="131"/>
      <c r="D42" s="131"/>
      <c r="E42" s="131"/>
      <c r="F42" s="131"/>
      <c r="G42" s="131"/>
      <c r="H42" s="131"/>
      <c r="I42" s="131"/>
      <c r="J42" s="132"/>
    </row>
    <row r="43" customFormat="false" ht="15" hidden="false" customHeight="false" outlineLevel="0" collapsed="false">
      <c r="A43" s="133" t="s">
        <v>87</v>
      </c>
      <c r="B43" s="133"/>
      <c r="C43" s="133"/>
      <c r="D43" s="133"/>
      <c r="E43" s="133"/>
      <c r="F43" s="134" t="n">
        <v>0</v>
      </c>
      <c r="G43" s="135" t="n">
        <f aca="false">G16</f>
        <v>0</v>
      </c>
      <c r="H43" s="135"/>
      <c r="I43" s="134"/>
      <c r="J43" s="136"/>
    </row>
    <row r="44" customFormat="false" ht="15" hidden="false" customHeight="false" outlineLevel="0" collapsed="false">
      <c r="A44" s="133" t="s">
        <v>88</v>
      </c>
      <c r="B44" s="133"/>
      <c r="C44" s="133"/>
      <c r="D44" s="133"/>
      <c r="E44" s="133"/>
      <c r="F44" s="134" t="n">
        <v>0</v>
      </c>
      <c r="G44" s="156" t="n">
        <f aca="false">G17</f>
        <v>0</v>
      </c>
      <c r="H44" s="156"/>
      <c r="I44" s="134"/>
      <c r="J44" s="136"/>
    </row>
    <row r="45" customFormat="false" ht="15" hidden="false" customHeight="false" outlineLevel="0" collapsed="false">
      <c r="A45" s="133" t="s">
        <v>89</v>
      </c>
      <c r="B45" s="133"/>
      <c r="C45" s="133"/>
      <c r="D45" s="133"/>
      <c r="E45" s="133"/>
      <c r="F45" s="134" t="n">
        <v>0</v>
      </c>
      <c r="G45" s="157" t="n">
        <f aca="false">G18</f>
        <v>0</v>
      </c>
      <c r="H45" s="157"/>
      <c r="I45" s="134"/>
      <c r="J45" s="136"/>
    </row>
    <row r="46" customFormat="false" ht="15" hidden="false" customHeight="false" outlineLevel="0" collapsed="false">
      <c r="A46" s="133"/>
      <c r="B46" s="139"/>
      <c r="C46" s="139"/>
      <c r="D46" s="139"/>
      <c r="E46" s="139"/>
      <c r="F46" s="134"/>
      <c r="G46" s="140"/>
      <c r="H46" s="140"/>
      <c r="I46" s="134"/>
      <c r="J46" s="136"/>
    </row>
    <row r="47" customFormat="false" ht="12.75" hidden="false" customHeight="false" outlineLevel="0" collapsed="false">
      <c r="A47" s="141" t="s">
        <v>90</v>
      </c>
      <c r="B47" s="141"/>
      <c r="C47" s="141"/>
      <c r="D47" s="141"/>
      <c r="E47" s="141"/>
      <c r="F47" s="141"/>
      <c r="G47" s="141"/>
      <c r="H47" s="141"/>
      <c r="I47" s="141"/>
      <c r="J47" s="141"/>
    </row>
    <row r="48" customFormat="false" ht="12.75" hidden="false" customHeight="false" outlineLevel="0" collapsed="false">
      <c r="A48" s="142" t="s">
        <v>91</v>
      </c>
      <c r="B48" s="142"/>
      <c r="C48" s="142"/>
      <c r="D48" s="142"/>
      <c r="E48" s="143"/>
      <c r="F48" s="143"/>
      <c r="G48" s="144"/>
      <c r="H48" s="144"/>
      <c r="I48" s="144"/>
      <c r="J48" s="145"/>
    </row>
    <row r="49" customFormat="false" ht="12.75" hidden="false" customHeight="true" outlineLevel="0" collapsed="false">
      <c r="A49" s="158" t="s">
        <v>92</v>
      </c>
      <c r="B49" s="158"/>
      <c r="C49" s="158"/>
      <c r="D49" s="158"/>
      <c r="E49" s="147" t="s">
        <v>93</v>
      </c>
      <c r="F49" s="147"/>
      <c r="G49" s="147"/>
      <c r="H49" s="147"/>
      <c r="I49" s="147"/>
      <c r="J49" s="147"/>
    </row>
    <row r="50" customFormat="false" ht="12.75" hidden="false" customHeight="false" outlineLevel="0" collapsed="false">
      <c r="A50" s="119"/>
      <c r="E50" s="148" t="str">
        <f aca="false">E23</f>
        <v>Paulo Roberto Silva</v>
      </c>
      <c r="F50" s="148"/>
      <c r="G50" s="148"/>
      <c r="H50" s="148"/>
      <c r="I50" s="148"/>
      <c r="J50" s="148"/>
    </row>
    <row r="51" customFormat="false" ht="12.75" hidden="false" customHeight="true" outlineLevel="0" collapsed="false">
      <c r="A51" s="149" t="s">
        <v>94</v>
      </c>
      <c r="B51" s="149"/>
      <c r="C51" s="149"/>
      <c r="D51" s="149"/>
      <c r="E51" s="150" t="str">
        <f aca="false">E24</f>
        <v>CPF </v>
      </c>
      <c r="F51" s="150"/>
      <c r="G51" s="150"/>
      <c r="H51" s="150"/>
      <c r="I51" s="150"/>
      <c r="J51" s="150"/>
    </row>
    <row r="52" customFormat="false" ht="12.75" hidden="false" customHeight="true" outlineLevel="0" collapsed="false">
      <c r="A52" s="151" t="s">
        <v>96</v>
      </c>
      <c r="B52" s="151"/>
      <c r="C52" s="151"/>
      <c r="D52" s="151"/>
      <c r="E52" s="151"/>
      <c r="F52" s="151"/>
      <c r="G52" s="151"/>
      <c r="H52" s="151"/>
      <c r="I52" s="151"/>
      <c r="J52" s="151"/>
    </row>
    <row r="53" customFormat="false" ht="20.25" hidden="false" customHeight="true" outlineLevel="0" collapsed="false">
      <c r="A53" s="151"/>
      <c r="B53" s="151"/>
      <c r="C53" s="151"/>
      <c r="D53" s="151"/>
      <c r="E53" s="151"/>
      <c r="F53" s="151"/>
      <c r="G53" s="151"/>
      <c r="H53" s="151"/>
      <c r="I53" s="151"/>
      <c r="J53" s="151"/>
    </row>
  </sheetData>
  <sheetProtection sheet="true" password="93ca" objects="true" scenarios="true"/>
  <mergeCells count="52">
    <mergeCell ref="A1:J1"/>
    <mergeCell ref="A2:J2"/>
    <mergeCell ref="A3:J3"/>
    <mergeCell ref="A4:J4"/>
    <mergeCell ref="A5:J5"/>
    <mergeCell ref="B6:J6"/>
    <mergeCell ref="B7:J7"/>
    <mergeCell ref="A8:J8"/>
    <mergeCell ref="C9:J9"/>
    <mergeCell ref="A11:B11"/>
    <mergeCell ref="G11:H11"/>
    <mergeCell ref="A12:J14"/>
    <mergeCell ref="A16:E16"/>
    <mergeCell ref="G16:H16"/>
    <mergeCell ref="A17:E17"/>
    <mergeCell ref="G17:H17"/>
    <mergeCell ref="A18:E18"/>
    <mergeCell ref="G18:H18"/>
    <mergeCell ref="A20:J20"/>
    <mergeCell ref="A21:D21"/>
    <mergeCell ref="A22:D22"/>
    <mergeCell ref="E22:J22"/>
    <mergeCell ref="E23:J23"/>
    <mergeCell ref="A24:D24"/>
    <mergeCell ref="E24:J24"/>
    <mergeCell ref="A25:J26"/>
    <mergeCell ref="A27:J27"/>
    <mergeCell ref="A28:J28"/>
    <mergeCell ref="A29:J29"/>
    <mergeCell ref="A30:J30"/>
    <mergeCell ref="A31:J31"/>
    <mergeCell ref="A32:J32"/>
    <mergeCell ref="B33:J33"/>
    <mergeCell ref="B34:J34"/>
    <mergeCell ref="A35:J35"/>
    <mergeCell ref="C36:J36"/>
    <mergeCell ref="A38:B38"/>
    <mergeCell ref="A39:J41"/>
    <mergeCell ref="A43:E43"/>
    <mergeCell ref="G43:H43"/>
    <mergeCell ref="A44:E44"/>
    <mergeCell ref="G44:H44"/>
    <mergeCell ref="A45:E45"/>
    <mergeCell ref="G45:H45"/>
    <mergeCell ref="A47:J47"/>
    <mergeCell ref="A48:D48"/>
    <mergeCell ref="A49:D49"/>
    <mergeCell ref="E49:J49"/>
    <mergeCell ref="E50:J50"/>
    <mergeCell ref="A51:D51"/>
    <mergeCell ref="E51:J51"/>
    <mergeCell ref="A52:J53"/>
  </mergeCells>
  <printOptions headings="false" gridLines="false" gridLinesSet="true" horizontalCentered="false" verticalCentered="false"/>
  <pageMargins left="0.315277777777778" right="0.315277777777778" top="0.39375" bottom="0.393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I25" activeCellId="0" sqref="I25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 t="s">
        <v>38</v>
      </c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 t="s">
        <v>148</v>
      </c>
      <c r="E6" s="288"/>
      <c r="F6" s="289" t="n">
        <f aca="false">SUMIF(E$11:E$997,"103",F$11:F$997)</f>
        <v>0</v>
      </c>
    </row>
    <row r="7" customFormat="false" ht="14.25" hidden="false" customHeight="true" outlineLevel="0" collapsed="false">
      <c r="A7" s="285"/>
      <c r="B7" s="285"/>
      <c r="C7" s="28"/>
      <c r="D7" s="28" t="s">
        <v>149</v>
      </c>
      <c r="E7" s="288"/>
      <c r="F7" s="289" t="n">
        <f aca="false">SUMIF(E$11:E$997,"104",F$11:F$997)</f>
        <v>0</v>
      </c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 t="n">
        <f aca="false">SUM(F6:F7)</f>
        <v>0</v>
      </c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 t="n">
        <f aca="false">Inicio!$F$18</f>
        <v>0</v>
      </c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4.25" hidden="false" customHeight="true" outlineLevel="0" collapsed="false">
      <c r="A11" s="296"/>
      <c r="B11" s="296"/>
      <c r="C11" s="266"/>
      <c r="D11" s="266"/>
      <c r="E11" s="267"/>
      <c r="F11" s="297"/>
    </row>
    <row r="12" customFormat="false" ht="14.25" hidden="false" customHeight="true" outlineLevel="0" collapsed="false">
      <c r="A12" s="296"/>
      <c r="B12" s="296"/>
      <c r="C12" s="266"/>
      <c r="D12" s="266"/>
      <c r="E12" s="267"/>
      <c r="F12" s="297"/>
    </row>
    <row r="13" customFormat="false" ht="14.25" hidden="false" customHeight="true" outlineLevel="0" collapsed="false">
      <c r="A13" s="296"/>
      <c r="B13" s="296"/>
      <c r="C13" s="266"/>
      <c r="D13" s="266"/>
      <c r="E13" s="267"/>
      <c r="F13" s="297"/>
    </row>
    <row r="14" customFormat="false" ht="14.25" hidden="false" customHeight="true" outlineLevel="0" collapsed="false">
      <c r="A14" s="296"/>
      <c r="B14" s="296"/>
      <c r="C14" s="266"/>
      <c r="D14" s="266"/>
      <c r="E14" s="267"/>
      <c r="F14" s="297"/>
    </row>
    <row r="15" customFormat="false" ht="14.25" hidden="false" customHeight="true" outlineLevel="0" collapsed="false">
      <c r="A15" s="296"/>
      <c r="B15" s="296"/>
      <c r="C15" s="266"/>
      <c r="D15" s="266"/>
      <c r="E15" s="267"/>
      <c r="F15" s="297"/>
    </row>
    <row r="16" customFormat="false" ht="14.25" hidden="false" customHeight="true" outlineLevel="0" collapsed="false">
      <c r="A16" s="296"/>
      <c r="B16" s="296"/>
      <c r="C16" s="266"/>
      <c r="D16" s="266"/>
      <c r="E16" s="267"/>
      <c r="F16" s="297"/>
    </row>
    <row r="17" customFormat="false" ht="14.25" hidden="false" customHeight="true" outlineLevel="0" collapsed="false">
      <c r="A17" s="296"/>
      <c r="B17" s="296"/>
      <c r="C17" s="266"/>
      <c r="D17" s="266"/>
      <c r="E17" s="267"/>
      <c r="F17" s="297"/>
    </row>
    <row r="18" customFormat="false" ht="14.25" hidden="false" customHeight="true" outlineLevel="0" collapsed="false">
      <c r="A18" s="296"/>
      <c r="B18" s="296"/>
      <c r="C18" s="266"/>
      <c r="D18" s="266"/>
      <c r="E18" s="267"/>
      <c r="F18" s="297"/>
    </row>
    <row r="19" customFormat="false" ht="14.25" hidden="false" customHeight="true" outlineLevel="0" collapsed="false">
      <c r="A19" s="296"/>
      <c r="B19" s="296"/>
      <c r="C19" s="266"/>
      <c r="D19" s="266"/>
      <c r="E19" s="267"/>
      <c r="F19" s="297"/>
    </row>
    <row r="20" customFormat="false" ht="14.25" hidden="false" customHeight="true" outlineLevel="0" collapsed="false">
      <c r="A20" s="296"/>
      <c r="B20" s="296"/>
      <c r="C20" s="266"/>
      <c r="D20" s="266"/>
      <c r="E20" s="267"/>
      <c r="F20" s="297"/>
    </row>
    <row r="21" customFormat="false" ht="14.25" hidden="false" customHeight="true" outlineLevel="0" collapsed="false">
      <c r="A21" s="296"/>
      <c r="B21" s="296"/>
      <c r="C21" s="266"/>
      <c r="D21" s="266"/>
      <c r="E21" s="267"/>
      <c r="F21" s="297"/>
    </row>
    <row r="22" customFormat="false" ht="14.25" hidden="false" customHeight="true" outlineLevel="0" collapsed="false">
      <c r="A22" s="296"/>
      <c r="B22" s="296"/>
      <c r="C22" s="266"/>
      <c r="D22" s="266"/>
      <c r="E22" s="267"/>
      <c r="F22" s="297"/>
    </row>
    <row r="23" customFormat="false" ht="14.25" hidden="false" customHeight="true" outlineLevel="0" collapsed="false">
      <c r="A23" s="296"/>
      <c r="B23" s="296"/>
      <c r="C23" s="266"/>
      <c r="D23" s="266"/>
      <c r="E23" s="267"/>
      <c r="F23" s="297"/>
    </row>
    <row r="24" customFormat="false" ht="14.25" hidden="false" customHeight="true" outlineLevel="0" collapsed="false">
      <c r="A24" s="296"/>
      <c r="B24" s="296"/>
      <c r="C24" s="266"/>
      <c r="D24" s="266"/>
      <c r="E24" s="267"/>
      <c r="F24" s="297"/>
    </row>
    <row r="25" customFormat="false" ht="14.25" hidden="false" customHeight="true" outlineLevel="0" collapsed="false">
      <c r="A25" s="296"/>
      <c r="B25" s="296"/>
      <c r="C25" s="266"/>
      <c r="D25" s="266"/>
      <c r="E25" s="267"/>
      <c r="F25" s="297"/>
    </row>
    <row r="26" customFormat="false" ht="14.25" hidden="false" customHeight="true" outlineLevel="0" collapsed="false">
      <c r="A26" s="296"/>
      <c r="B26" s="296"/>
      <c r="C26" s="266"/>
      <c r="D26" s="266"/>
      <c r="E26" s="267"/>
      <c r="F26" s="297"/>
    </row>
    <row r="27" customFormat="false" ht="14.25" hidden="false" customHeight="true" outlineLevel="0" collapsed="false">
      <c r="A27" s="296"/>
      <c r="B27" s="296"/>
      <c r="C27" s="266"/>
      <c r="D27" s="266"/>
      <c r="E27" s="267"/>
      <c r="F27" s="297"/>
    </row>
    <row r="28" customFormat="false" ht="14.25" hidden="false" customHeight="true" outlineLevel="0" collapsed="false">
      <c r="A28" s="296"/>
      <c r="B28" s="296"/>
      <c r="C28" s="266"/>
      <c r="D28" s="266"/>
      <c r="E28" s="267"/>
      <c r="F28" s="297"/>
    </row>
    <row r="29" customFormat="false" ht="14.25" hidden="false" customHeight="true" outlineLevel="0" collapsed="false">
      <c r="A29" s="296"/>
      <c r="B29" s="296"/>
      <c r="C29" s="266"/>
      <c r="D29" s="266"/>
      <c r="E29" s="267"/>
      <c r="F29" s="297"/>
    </row>
    <row r="30" customFormat="false" ht="14.25" hidden="false" customHeight="true" outlineLevel="0" collapsed="false">
      <c r="A30" s="296"/>
      <c r="B30" s="296"/>
      <c r="C30" s="266"/>
      <c r="D30" s="266"/>
      <c r="E30" s="267"/>
      <c r="F30" s="297"/>
    </row>
    <row r="31" customFormat="false" ht="14.25" hidden="false" customHeight="true" outlineLevel="0" collapsed="false">
      <c r="A31" s="296"/>
      <c r="B31" s="296"/>
      <c r="C31" s="266"/>
      <c r="D31" s="266"/>
      <c r="E31" s="267"/>
      <c r="F31" s="297"/>
    </row>
    <row r="32" customFormat="false" ht="14.25" hidden="false" customHeight="true" outlineLevel="0" collapsed="false">
      <c r="A32" s="296"/>
      <c r="B32" s="296"/>
      <c r="C32" s="266"/>
      <c r="D32" s="266"/>
      <c r="E32" s="267"/>
      <c r="F32" s="297"/>
    </row>
    <row r="33" customFormat="false" ht="14.25" hidden="false" customHeight="true" outlineLevel="0" collapsed="false">
      <c r="A33" s="296"/>
      <c r="B33" s="296"/>
      <c r="C33" s="266"/>
      <c r="D33" s="266"/>
      <c r="E33" s="267"/>
      <c r="F33" s="297"/>
    </row>
    <row r="34" customFormat="false" ht="14.25" hidden="false" customHeight="true" outlineLevel="0" collapsed="false">
      <c r="A34" s="296"/>
      <c r="B34" s="296"/>
      <c r="C34" s="266"/>
      <c r="D34" s="266"/>
      <c r="E34" s="267"/>
      <c r="F34" s="297"/>
    </row>
    <row r="35" customFormat="false" ht="14.25" hidden="false" customHeight="true" outlineLevel="0" collapsed="false">
      <c r="A35" s="296"/>
      <c r="B35" s="296"/>
      <c r="C35" s="266"/>
      <c r="D35" s="266"/>
      <c r="E35" s="267"/>
      <c r="F35" s="297"/>
    </row>
    <row r="36" customFormat="false" ht="14.25" hidden="false" customHeight="true" outlineLevel="0" collapsed="false">
      <c r="A36" s="296"/>
      <c r="B36" s="296"/>
      <c r="C36" s="266"/>
      <c r="D36" s="266"/>
      <c r="E36" s="267"/>
      <c r="F36" s="297"/>
    </row>
    <row r="37" customFormat="false" ht="14.25" hidden="false" customHeight="true" outlineLevel="0" collapsed="false">
      <c r="A37" s="296"/>
      <c r="B37" s="296"/>
      <c r="C37" s="298"/>
      <c r="D37" s="298"/>
      <c r="E37" s="299"/>
      <c r="F37" s="300"/>
    </row>
    <row r="38" customFormat="false" ht="14.25" hidden="false" customHeight="true" outlineLevel="0" collapsed="false">
      <c r="A38" s="296"/>
      <c r="B38" s="296"/>
      <c r="C38" s="298"/>
      <c r="D38" s="298"/>
      <c r="E38" s="299"/>
      <c r="F38" s="301"/>
    </row>
    <row r="39" customFormat="false" ht="14.25" hidden="false" customHeight="true" outlineLevel="0" collapsed="false">
      <c r="A39" s="296"/>
      <c r="B39" s="296"/>
      <c r="C39" s="302"/>
      <c r="D39" s="302"/>
      <c r="E39" s="303"/>
      <c r="F39" s="304"/>
    </row>
    <row r="40" customFormat="false" ht="14.25" hidden="false" customHeight="true" outlineLevel="0" collapsed="false">
      <c r="A40" s="296"/>
      <c r="B40" s="296"/>
      <c r="C40" s="302"/>
      <c r="D40" s="302"/>
      <c r="E40" s="267"/>
      <c r="F40" s="272"/>
    </row>
    <row r="41" customFormat="false" ht="14.25" hidden="false" customHeight="true" outlineLevel="0" collapsed="false">
      <c r="A41" s="296"/>
      <c r="B41" s="296"/>
      <c r="C41" s="266"/>
      <c r="D41" s="266"/>
      <c r="E41" s="299"/>
      <c r="F41" s="305"/>
    </row>
    <row r="42" customFormat="false" ht="14.25" hidden="false" customHeight="true" outlineLevel="0" collapsed="false">
      <c r="A42" s="296"/>
      <c r="B42" s="296"/>
      <c r="C42" s="266"/>
      <c r="D42" s="266"/>
      <c r="E42" s="299"/>
      <c r="F42" s="305"/>
    </row>
    <row r="43" customFormat="false" ht="14.25" hidden="false" customHeight="true" outlineLevel="0" collapsed="false">
      <c r="A43" s="296"/>
      <c r="B43" s="296"/>
      <c r="C43" s="266"/>
      <c r="D43" s="266"/>
      <c r="E43" s="299"/>
      <c r="F43" s="301"/>
    </row>
    <row r="44" customFormat="false" ht="14.25" hidden="false" customHeight="true" outlineLevel="0" collapsed="false">
      <c r="A44" s="296"/>
      <c r="B44" s="296"/>
      <c r="C44" s="266"/>
      <c r="D44" s="266"/>
      <c r="E44" s="303"/>
      <c r="F44" s="304"/>
    </row>
    <row r="45" customFormat="false" ht="14.25" hidden="false" customHeight="true" outlineLevel="0" collapsed="false">
      <c r="A45" s="296"/>
      <c r="B45" s="296"/>
      <c r="C45" s="266"/>
      <c r="D45" s="266"/>
      <c r="E45" s="303"/>
      <c r="F45" s="306"/>
    </row>
    <row r="46" customFormat="false" ht="14.25" hidden="false" customHeight="true" outlineLevel="0" collapsed="false">
      <c r="A46" s="296"/>
      <c r="B46" s="296"/>
      <c r="C46" s="266"/>
      <c r="D46" s="266"/>
      <c r="E46" s="299"/>
      <c r="F46" s="301"/>
    </row>
    <row r="47" customFormat="false" ht="14.25" hidden="false" customHeight="true" outlineLevel="0" collapsed="false">
      <c r="A47" s="296"/>
      <c r="B47" s="296"/>
      <c r="C47" s="266"/>
      <c r="D47" s="266"/>
      <c r="E47" s="303"/>
      <c r="F47" s="304"/>
    </row>
    <row r="48" customFormat="false" ht="14.2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4.2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4.2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4.2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4.2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4.2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4.2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4.2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4.2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4.2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4.2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4.2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4.2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4.2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4.2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4.2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4.2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4.2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4.2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4.2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4.2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4.2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4.2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4.2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4.2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4.2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4.2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4.2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4.2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4.2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4.2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4.2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4.2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4.2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4.2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4.2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4.2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4.2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4.2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4.2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4.2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4.2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4.2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4.2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4.2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4.2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4.2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4.2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4.2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4.2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4.2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4.2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4.2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4.2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4.2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4.2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4.2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4.2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4.2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4.2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4.2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4.2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4.2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4.2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4.2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4.2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4.2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4.2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4.2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4.2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4.2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4.2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4.2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4.2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4.2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4.2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4.2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4.2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4.2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4.2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4.2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4.2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4.2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4.2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4.2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4.2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4.2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4.2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4.2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4.2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4.2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4.2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4.2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4.2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4.2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4.2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4.2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4.2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4.2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4.2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4.2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4.2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4.2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4.2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4.2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4.2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4.2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4.2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4.2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4.2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4.2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4.2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4.2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4.2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4.2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4.2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4.2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4.2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4.2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4.2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4.2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4.2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4.2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4.2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4.2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4.2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4.2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4.2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4.2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4.2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4.2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4.2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4.2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4.2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4.2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4.2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4.2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4.2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4.2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4.2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4.2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4.2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4.2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4.2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4.2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4.2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4.2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4.2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4.2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4.2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2.8" hidden="false" customHeight="false" outlineLevel="0" collapsed="false">
      <c r="A198" s="296"/>
      <c r="B198" s="296"/>
      <c r="C198" s="266"/>
      <c r="D198" s="266"/>
      <c r="E198" s="267"/>
      <c r="F198" s="272"/>
    </row>
    <row r="199" customFormat="false" ht="12.8" hidden="false" customHeight="false" outlineLevel="0" collapsed="false">
      <c r="A199" s="296"/>
      <c r="B199" s="296"/>
      <c r="C199" s="266"/>
      <c r="D199" s="266"/>
      <c r="E199" s="267"/>
      <c r="F199" s="272"/>
    </row>
    <row r="200" customFormat="false" ht="12.8" hidden="false" customHeight="false" outlineLevel="0" collapsed="false">
      <c r="A200" s="296"/>
      <c r="B200" s="296"/>
      <c r="C200" s="266"/>
      <c r="D200" s="266"/>
      <c r="E200" s="267"/>
      <c r="F200" s="272"/>
    </row>
    <row r="201" customFormat="false" ht="12.8" hidden="false" customHeight="false" outlineLevel="0" collapsed="false">
      <c r="A201" s="296"/>
      <c r="B201" s="296"/>
      <c r="C201" s="266"/>
      <c r="D201" s="266"/>
      <c r="E201" s="267"/>
      <c r="F201" s="272"/>
    </row>
    <row r="202" customFormat="false" ht="12" hidden="false" customHeight="false" outlineLevel="0" collapsed="false">
      <c r="A202" s="296"/>
      <c r="B202" s="296"/>
      <c r="C202" s="266"/>
      <c r="D202" s="266"/>
      <c r="E202" s="267"/>
      <c r="F202" s="272"/>
    </row>
    <row r="203" customFormat="false" ht="12" hidden="false" customHeight="false" outlineLevel="0" collapsed="false">
      <c r="A203" s="296"/>
      <c r="B203" s="296"/>
      <c r="C203" s="266"/>
      <c r="D203" s="266"/>
      <c r="E203" s="267"/>
      <c r="F203" s="272"/>
    </row>
    <row r="204" customFormat="false" ht="12" hidden="false" customHeight="false" outlineLevel="0" collapsed="false">
      <c r="A204" s="296"/>
      <c r="B204" s="296"/>
      <c r="C204" s="266"/>
      <c r="D204" s="266"/>
      <c r="E204" s="267"/>
      <c r="F204" s="272"/>
    </row>
    <row r="205" customFormat="false" ht="12" hidden="false" customHeight="false" outlineLevel="0" collapsed="false">
      <c r="A205" s="296"/>
      <c r="B205" s="296"/>
      <c r="C205" s="266"/>
      <c r="D205" s="266"/>
      <c r="E205" s="267"/>
      <c r="F205" s="272"/>
    </row>
    <row r="206" customFormat="false" ht="12" hidden="false" customHeight="false" outlineLevel="0" collapsed="false">
      <c r="A206" s="296"/>
      <c r="B206" s="296"/>
      <c r="C206" s="266"/>
      <c r="D206" s="266"/>
      <c r="E206" s="267"/>
      <c r="F206" s="272"/>
    </row>
    <row r="207" customFormat="false" ht="12" hidden="false" customHeight="false" outlineLevel="0" collapsed="false">
      <c r="A207" s="296"/>
      <c r="B207" s="296"/>
      <c r="C207" s="266"/>
      <c r="D207" s="266"/>
      <c r="E207" s="267"/>
      <c r="F207" s="272"/>
    </row>
    <row r="208" customFormat="false" ht="12" hidden="false" customHeight="false" outlineLevel="0" collapsed="false">
      <c r="A208" s="296"/>
      <c r="B208" s="296"/>
      <c r="C208" s="266"/>
      <c r="D208" s="266"/>
      <c r="E208" s="267"/>
      <c r="F208" s="272"/>
    </row>
    <row r="209" customFormat="false" ht="12" hidden="false" customHeight="false" outlineLevel="0" collapsed="false">
      <c r="A209" s="296"/>
      <c r="B209" s="296"/>
      <c r="C209" s="266"/>
      <c r="D209" s="266"/>
      <c r="E209" s="267"/>
      <c r="F209" s="272"/>
    </row>
    <row r="210" customFormat="false" ht="12" hidden="false" customHeight="false" outlineLevel="0" collapsed="false">
      <c r="A210" s="296"/>
      <c r="B210" s="296"/>
      <c r="C210" s="266"/>
      <c r="D210" s="266"/>
      <c r="E210" s="267"/>
      <c r="F210" s="272"/>
    </row>
    <row r="211" customFormat="false" ht="12" hidden="false" customHeight="false" outlineLevel="0" collapsed="false">
      <c r="A211" s="296"/>
      <c r="B211" s="296"/>
      <c r="C211" s="266"/>
      <c r="D211" s="266"/>
      <c r="E211" s="267"/>
      <c r="F211" s="272"/>
    </row>
    <row r="212" customFormat="false" ht="12" hidden="false" customHeight="false" outlineLevel="0" collapsed="false">
      <c r="A212" s="296"/>
      <c r="B212" s="296"/>
      <c r="C212" s="266"/>
      <c r="D212" s="266"/>
      <c r="E212" s="267"/>
      <c r="F212" s="272"/>
    </row>
    <row r="213" customFormat="false" ht="12" hidden="false" customHeight="false" outlineLevel="0" collapsed="false">
      <c r="A213" s="296"/>
      <c r="B213" s="296"/>
      <c r="C213" s="266"/>
      <c r="D213" s="266"/>
      <c r="E213" s="267"/>
      <c r="F213" s="272"/>
    </row>
    <row r="214" customFormat="false" ht="12" hidden="false" customHeight="false" outlineLevel="0" collapsed="false">
      <c r="A214" s="296"/>
      <c r="B214" s="296"/>
      <c r="C214" s="266"/>
      <c r="D214" s="266"/>
      <c r="E214" s="267"/>
      <c r="F214" s="272"/>
    </row>
    <row r="215" customFormat="false" ht="12" hidden="false" customHeight="false" outlineLevel="0" collapsed="false">
      <c r="A215" s="296"/>
      <c r="B215" s="296"/>
      <c r="C215" s="266"/>
      <c r="D215" s="266"/>
      <c r="E215" s="267"/>
      <c r="F215" s="272"/>
    </row>
    <row r="216" customFormat="false" ht="12" hidden="false" customHeight="false" outlineLevel="0" collapsed="false">
      <c r="A216" s="296"/>
      <c r="B216" s="296"/>
      <c r="C216" s="266"/>
      <c r="D216" s="266"/>
      <c r="E216" s="267"/>
      <c r="F216" s="272"/>
    </row>
    <row r="217" customFormat="false" ht="12" hidden="false" customHeight="false" outlineLevel="0" collapsed="false">
      <c r="A217" s="296"/>
      <c r="B217" s="296"/>
      <c r="C217" s="266"/>
      <c r="D217" s="266"/>
      <c r="E217" s="267"/>
      <c r="F217" s="272"/>
    </row>
    <row r="218" customFormat="false" ht="12" hidden="false" customHeight="false" outlineLevel="0" collapsed="false">
      <c r="A218" s="296"/>
      <c r="B218" s="296"/>
      <c r="C218" s="266"/>
      <c r="D218" s="266"/>
      <c r="E218" s="267"/>
      <c r="F218" s="272"/>
    </row>
    <row r="219" customFormat="false" ht="12" hidden="false" customHeight="false" outlineLevel="0" collapsed="false">
      <c r="A219" s="296"/>
      <c r="B219" s="296"/>
      <c r="C219" s="266"/>
      <c r="D219" s="266"/>
      <c r="E219" s="267"/>
      <c r="F219" s="272"/>
    </row>
    <row r="220" customFormat="false" ht="12" hidden="false" customHeight="false" outlineLevel="0" collapsed="false">
      <c r="A220" s="296"/>
      <c r="B220" s="296"/>
      <c r="C220" s="266"/>
      <c r="D220" s="266"/>
      <c r="E220" s="267"/>
      <c r="F220" s="272"/>
    </row>
    <row r="221" customFormat="false" ht="12" hidden="false" customHeight="false" outlineLevel="0" collapsed="false">
      <c r="A221" s="296"/>
      <c r="B221" s="296"/>
      <c r="C221" s="266"/>
      <c r="D221" s="266"/>
      <c r="E221" s="267"/>
      <c r="F221" s="272"/>
    </row>
    <row r="222" customFormat="false" ht="12" hidden="false" customHeight="false" outlineLevel="0" collapsed="false">
      <c r="A222" s="296"/>
      <c r="B222" s="296"/>
      <c r="C222" s="266"/>
      <c r="D222" s="266"/>
      <c r="E222" s="267"/>
      <c r="F222" s="272"/>
    </row>
    <row r="223" customFormat="false" ht="12" hidden="false" customHeight="false" outlineLevel="0" collapsed="false">
      <c r="A223" s="296"/>
      <c r="B223" s="296"/>
      <c r="C223" s="266"/>
      <c r="D223" s="266"/>
      <c r="E223" s="267"/>
      <c r="F223" s="272"/>
    </row>
    <row r="224" customFormat="false" ht="12" hidden="false" customHeight="false" outlineLevel="0" collapsed="false">
      <c r="A224" s="296"/>
      <c r="B224" s="296"/>
      <c r="C224" s="266"/>
      <c r="D224" s="266"/>
      <c r="E224" s="267"/>
      <c r="F224" s="272"/>
    </row>
    <row r="225" customFormat="false" ht="12" hidden="false" customHeight="false" outlineLevel="0" collapsed="false">
      <c r="A225" s="296"/>
      <c r="B225" s="296"/>
      <c r="C225" s="266"/>
      <c r="D225" s="266"/>
      <c r="E225" s="267"/>
      <c r="F225" s="272"/>
    </row>
    <row r="226" customFormat="false" ht="12" hidden="false" customHeight="false" outlineLevel="0" collapsed="false">
      <c r="A226" s="296"/>
      <c r="B226" s="296"/>
      <c r="C226" s="266"/>
      <c r="D226" s="266"/>
      <c r="E226" s="267"/>
      <c r="F226" s="272"/>
    </row>
    <row r="227" customFormat="false" ht="12" hidden="false" customHeight="false" outlineLevel="0" collapsed="false">
      <c r="A227" s="296"/>
      <c r="B227" s="296"/>
      <c r="C227" s="266"/>
      <c r="D227" s="266"/>
      <c r="E227" s="267"/>
      <c r="F227" s="272"/>
    </row>
    <row r="228" customFormat="false" ht="12" hidden="false" customHeight="fals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66"/>
      <c r="D437" s="266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271"/>
      <c r="D1010" s="271"/>
      <c r="E1010" s="267"/>
      <c r="F1010" s="272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03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B4" activeCellId="0" sqref="B4"/>
    </sheetView>
  </sheetViews>
  <sheetFormatPr defaultColWidth="11.42578125" defaultRowHeight="12.75" zeroHeight="false" outlineLevelRow="0" outlineLevelCol="0"/>
  <cols>
    <col collapsed="false" customWidth="true" hidden="false" outlineLevel="0" max="2" min="2" style="40" width="43.42"/>
  </cols>
  <sheetData>
    <row r="1" customFormat="false" ht="12.75" hidden="false" customHeight="false" outlineLevel="0" collapsed="false">
      <c r="A1" s="40" t="s">
        <v>153</v>
      </c>
      <c r="C1" s="40" t="s">
        <v>154</v>
      </c>
    </row>
    <row r="2" customFormat="false" ht="12.75" hidden="false" customHeight="false" outlineLevel="0" collapsed="false">
      <c r="A2" s="50" t="s">
        <v>125</v>
      </c>
      <c r="B2" s="50" t="s">
        <v>155</v>
      </c>
    </row>
    <row r="3" customFormat="false" ht="12.75" hidden="false" customHeight="false" outlineLevel="0" collapsed="false">
      <c r="A3" s="310" t="n">
        <v>10001</v>
      </c>
      <c r="B3" s="311" t="s">
        <v>156</v>
      </c>
      <c r="F3" s="312"/>
    </row>
    <row r="4" customFormat="false" ht="12.75" hidden="false" customHeight="false" outlineLevel="0" collapsed="false">
      <c r="A4" s="310"/>
      <c r="B4" s="311"/>
      <c r="F4" s="312"/>
    </row>
    <row r="5" customFormat="false" ht="12.75" hidden="false" customHeight="false" outlineLevel="0" collapsed="false">
      <c r="A5" s="310"/>
      <c r="B5" s="311"/>
      <c r="F5" s="312"/>
    </row>
    <row r="6" customFormat="false" ht="12.75" hidden="false" customHeight="false" outlineLevel="0" collapsed="false">
      <c r="A6" s="310"/>
      <c r="B6" s="311"/>
    </row>
    <row r="7" customFormat="false" ht="12.75" hidden="false" customHeight="false" outlineLevel="0" collapsed="false">
      <c r="A7" s="310"/>
      <c r="B7" s="311"/>
    </row>
    <row r="8" customFormat="false" ht="12.75" hidden="false" customHeight="false" outlineLevel="0" collapsed="false">
      <c r="A8" s="310"/>
      <c r="B8" s="311"/>
    </row>
    <row r="9" customFormat="false" ht="12.75" hidden="false" customHeight="false" outlineLevel="0" collapsed="false">
      <c r="A9" s="310"/>
      <c r="B9" s="311"/>
    </row>
    <row r="10" customFormat="false" ht="12.75" hidden="false" customHeight="false" outlineLevel="0" collapsed="false">
      <c r="A10" s="310"/>
      <c r="B10" s="311"/>
    </row>
    <row r="11" customFormat="false" ht="12.75" hidden="false" customHeight="false" outlineLevel="0" collapsed="false">
      <c r="A11" s="310"/>
      <c r="B11" s="311"/>
    </row>
    <row r="12" customFormat="false" ht="12.75" hidden="false" customHeight="false" outlineLevel="0" collapsed="false">
      <c r="A12" s="310"/>
      <c r="B12" s="311"/>
    </row>
    <row r="13" customFormat="false" ht="12.75" hidden="false" customHeight="false" outlineLevel="0" collapsed="false">
      <c r="A13" s="310"/>
      <c r="B13" s="311"/>
    </row>
    <row r="14" customFormat="false" ht="12.75" hidden="false" customHeight="false" outlineLevel="0" collapsed="false">
      <c r="A14" s="310"/>
      <c r="B14" s="311"/>
    </row>
    <row r="15" customFormat="false" ht="12.75" hidden="false" customHeight="false" outlineLevel="0" collapsed="false">
      <c r="A15" s="310"/>
      <c r="B15" s="311"/>
    </row>
    <row r="16" customFormat="false" ht="12.75" hidden="false" customHeight="false" outlineLevel="0" collapsed="false">
      <c r="A16" s="310"/>
      <c r="B16" s="311"/>
    </row>
    <row r="17" customFormat="false" ht="12.75" hidden="false" customHeight="false" outlineLevel="0" collapsed="false">
      <c r="A17" s="310"/>
      <c r="B17" s="311"/>
    </row>
    <row r="18" customFormat="false" ht="12.75" hidden="false" customHeight="false" outlineLevel="0" collapsed="false">
      <c r="A18" s="310"/>
      <c r="B18" s="311"/>
    </row>
    <row r="19" customFormat="false" ht="12.75" hidden="false" customHeight="false" outlineLevel="0" collapsed="false">
      <c r="A19" s="310"/>
      <c r="B19" s="311"/>
    </row>
    <row r="20" customFormat="false" ht="12.75" hidden="false" customHeight="false" outlineLevel="0" collapsed="false">
      <c r="A20" s="310"/>
      <c r="B20" s="311"/>
    </row>
    <row r="21" customFormat="false" ht="12.75" hidden="false" customHeight="false" outlineLevel="0" collapsed="false">
      <c r="A21" s="310"/>
      <c r="B21" s="311"/>
    </row>
    <row r="22" customFormat="false" ht="12.75" hidden="false" customHeight="false" outlineLevel="0" collapsed="false">
      <c r="A22" s="310"/>
      <c r="B22" s="311"/>
    </row>
    <row r="23" customFormat="false" ht="12.75" hidden="false" customHeight="false" outlineLevel="0" collapsed="false">
      <c r="A23" s="310"/>
      <c r="B23" s="311"/>
    </row>
    <row r="24" customFormat="false" ht="12.75" hidden="false" customHeight="false" outlineLevel="0" collapsed="false">
      <c r="A24" s="310"/>
      <c r="B24" s="311"/>
    </row>
    <row r="25" customFormat="false" ht="12.75" hidden="false" customHeight="false" outlineLevel="0" collapsed="false">
      <c r="A25" s="310"/>
      <c r="B25" s="311"/>
    </row>
    <row r="26" customFormat="false" ht="12.75" hidden="false" customHeight="false" outlineLevel="0" collapsed="false">
      <c r="A26" s="310"/>
      <c r="B26" s="311"/>
    </row>
    <row r="27" customFormat="false" ht="12.75" hidden="false" customHeight="false" outlineLevel="0" collapsed="false">
      <c r="A27" s="310"/>
      <c r="B27" s="311"/>
    </row>
    <row r="28" customFormat="false" ht="12.75" hidden="false" customHeight="false" outlineLevel="0" collapsed="false">
      <c r="A28" s="310"/>
      <c r="B28" s="311"/>
    </row>
    <row r="29" customFormat="false" ht="12.75" hidden="false" customHeight="false" outlineLevel="0" collapsed="false">
      <c r="A29" s="310"/>
      <c r="B29" s="311"/>
    </row>
    <row r="30" customFormat="false" ht="12.75" hidden="false" customHeight="false" outlineLevel="0" collapsed="false">
      <c r="A30" s="310"/>
      <c r="B30" s="311"/>
    </row>
    <row r="31" customFormat="false" ht="12.75" hidden="false" customHeight="false" outlineLevel="0" collapsed="false">
      <c r="A31" s="310"/>
      <c r="B31" s="311"/>
    </row>
    <row r="32" customFormat="false" ht="12.75" hidden="false" customHeight="false" outlineLevel="0" collapsed="false">
      <c r="A32" s="310"/>
      <c r="B32" s="311"/>
    </row>
    <row r="33" customFormat="false" ht="12.75" hidden="false" customHeight="false" outlineLevel="0" collapsed="false">
      <c r="A33" s="310"/>
      <c r="B33" s="311"/>
    </row>
    <row r="34" customFormat="false" ht="12.75" hidden="false" customHeight="false" outlineLevel="0" collapsed="false">
      <c r="A34" s="310"/>
      <c r="B34" s="311"/>
    </row>
    <row r="35" customFormat="false" ht="12.75" hidden="false" customHeight="false" outlineLevel="0" collapsed="false">
      <c r="A35" s="310"/>
      <c r="B35" s="311"/>
    </row>
    <row r="36" customFormat="false" ht="12.75" hidden="false" customHeight="false" outlineLevel="0" collapsed="false">
      <c r="A36" s="310"/>
      <c r="B36" s="311"/>
    </row>
    <row r="37" customFormat="false" ht="12.75" hidden="false" customHeight="false" outlineLevel="0" collapsed="false">
      <c r="A37" s="310"/>
      <c r="B37" s="311"/>
    </row>
    <row r="38" customFormat="false" ht="12.75" hidden="false" customHeight="false" outlineLevel="0" collapsed="false">
      <c r="A38" s="310"/>
      <c r="B38" s="311"/>
    </row>
    <row r="39" customFormat="false" ht="12.75" hidden="false" customHeight="false" outlineLevel="0" collapsed="false">
      <c r="A39" s="310"/>
      <c r="B39" s="311"/>
    </row>
    <row r="40" customFormat="false" ht="12.75" hidden="false" customHeight="false" outlineLevel="0" collapsed="false">
      <c r="A40" s="310"/>
      <c r="B40" s="311"/>
    </row>
    <row r="41" customFormat="false" ht="12.75" hidden="false" customHeight="false" outlineLevel="0" collapsed="false">
      <c r="A41" s="310"/>
      <c r="B41" s="311"/>
    </row>
    <row r="42" customFormat="false" ht="12.75" hidden="false" customHeight="false" outlineLevel="0" collapsed="false">
      <c r="A42" s="310"/>
      <c r="B42" s="311"/>
    </row>
    <row r="43" customFormat="false" ht="12.75" hidden="false" customHeight="false" outlineLevel="0" collapsed="false">
      <c r="A43" s="310"/>
      <c r="B43" s="311"/>
    </row>
    <row r="44" customFormat="false" ht="12.75" hidden="false" customHeight="false" outlineLevel="0" collapsed="false">
      <c r="A44" s="310"/>
      <c r="B44" s="311"/>
    </row>
    <row r="45" customFormat="false" ht="12.75" hidden="false" customHeight="false" outlineLevel="0" collapsed="false">
      <c r="A45" s="310"/>
      <c r="B45" s="311"/>
    </row>
    <row r="46" customFormat="false" ht="12.75" hidden="false" customHeight="false" outlineLevel="0" collapsed="false">
      <c r="A46" s="310"/>
      <c r="B46" s="311"/>
    </row>
    <row r="47" customFormat="false" ht="12.75" hidden="false" customHeight="false" outlineLevel="0" collapsed="false">
      <c r="A47" s="310"/>
      <c r="B47" s="311"/>
    </row>
    <row r="48" customFormat="false" ht="12.75" hidden="false" customHeight="false" outlineLevel="0" collapsed="false">
      <c r="A48" s="310"/>
      <c r="B48" s="311"/>
    </row>
    <row r="49" customFormat="false" ht="12.75" hidden="false" customHeight="false" outlineLevel="0" collapsed="false">
      <c r="A49" s="310"/>
      <c r="B49" s="311"/>
    </row>
    <row r="50" customFormat="false" ht="12.75" hidden="false" customHeight="false" outlineLevel="0" collapsed="false">
      <c r="A50" s="310"/>
      <c r="B50" s="311"/>
    </row>
    <row r="51" customFormat="false" ht="12.75" hidden="false" customHeight="false" outlineLevel="0" collapsed="false">
      <c r="A51" s="310"/>
      <c r="B51" s="311"/>
    </row>
    <row r="52" customFormat="false" ht="12.75" hidden="false" customHeight="false" outlineLevel="0" collapsed="false">
      <c r="A52" s="310"/>
      <c r="B52" s="311"/>
    </row>
    <row r="53" customFormat="false" ht="12.75" hidden="false" customHeight="false" outlineLevel="0" collapsed="false">
      <c r="A53" s="310"/>
      <c r="B53" s="311"/>
    </row>
    <row r="54" customFormat="false" ht="12.75" hidden="false" customHeight="false" outlineLevel="0" collapsed="false">
      <c r="A54" s="310"/>
      <c r="B54" s="311"/>
    </row>
    <row r="55" customFormat="false" ht="12.75" hidden="false" customHeight="false" outlineLevel="0" collapsed="false">
      <c r="A55" s="310"/>
      <c r="B55" s="311"/>
    </row>
    <row r="56" customFormat="false" ht="12.75" hidden="false" customHeight="false" outlineLevel="0" collapsed="false">
      <c r="A56" s="310"/>
      <c r="B56" s="311"/>
    </row>
    <row r="57" customFormat="false" ht="12.75" hidden="false" customHeight="false" outlineLevel="0" collapsed="false">
      <c r="A57" s="310"/>
      <c r="B57" s="311"/>
    </row>
    <row r="58" customFormat="false" ht="12.75" hidden="false" customHeight="false" outlineLevel="0" collapsed="false">
      <c r="A58" s="310"/>
      <c r="B58" s="311"/>
    </row>
    <row r="59" customFormat="false" ht="12.75" hidden="false" customHeight="false" outlineLevel="0" collapsed="false">
      <c r="A59" s="310"/>
      <c r="B59" s="311"/>
    </row>
    <row r="60" customFormat="false" ht="12.75" hidden="false" customHeight="false" outlineLevel="0" collapsed="false">
      <c r="A60" s="310"/>
      <c r="B60" s="311"/>
    </row>
    <row r="61" customFormat="false" ht="12.75" hidden="false" customHeight="false" outlineLevel="0" collapsed="false">
      <c r="A61" s="310"/>
      <c r="B61" s="311"/>
    </row>
    <row r="62" customFormat="false" ht="12.75" hidden="false" customHeight="false" outlineLevel="0" collapsed="false">
      <c r="A62" s="310"/>
      <c r="B62" s="311"/>
    </row>
    <row r="63" customFormat="false" ht="12.75" hidden="false" customHeight="false" outlineLevel="0" collapsed="false">
      <c r="A63" s="310"/>
      <c r="B63" s="311"/>
    </row>
    <row r="64" customFormat="false" ht="12.75" hidden="false" customHeight="false" outlineLevel="0" collapsed="false">
      <c r="A64" s="310"/>
      <c r="B64" s="311"/>
    </row>
    <row r="65" customFormat="false" ht="12.75" hidden="false" customHeight="false" outlineLevel="0" collapsed="false">
      <c r="A65" s="310"/>
      <c r="B65" s="311"/>
    </row>
    <row r="66" customFormat="false" ht="12.75" hidden="false" customHeight="false" outlineLevel="0" collapsed="false">
      <c r="A66" s="310"/>
      <c r="B66" s="311"/>
    </row>
    <row r="67" customFormat="false" ht="12.75" hidden="false" customHeight="false" outlineLevel="0" collapsed="false">
      <c r="A67" s="310"/>
      <c r="B67" s="311"/>
    </row>
    <row r="68" customFormat="false" ht="12.75" hidden="false" customHeight="false" outlineLevel="0" collapsed="false">
      <c r="A68" s="310"/>
      <c r="B68" s="311"/>
    </row>
    <row r="69" customFormat="false" ht="12.75" hidden="false" customHeight="false" outlineLevel="0" collapsed="false">
      <c r="A69" s="310"/>
      <c r="B69" s="311"/>
    </row>
    <row r="70" customFormat="false" ht="12.75" hidden="false" customHeight="false" outlineLevel="0" collapsed="false">
      <c r="A70" s="310"/>
      <c r="B70" s="311"/>
    </row>
    <row r="71" customFormat="false" ht="12.75" hidden="false" customHeight="false" outlineLevel="0" collapsed="false">
      <c r="A71" s="310"/>
      <c r="B71" s="311"/>
    </row>
    <row r="72" customFormat="false" ht="12.75" hidden="false" customHeight="false" outlineLevel="0" collapsed="false">
      <c r="A72" s="310"/>
      <c r="B72" s="311"/>
    </row>
    <row r="73" customFormat="false" ht="12.75" hidden="false" customHeight="false" outlineLevel="0" collapsed="false">
      <c r="A73" s="310"/>
      <c r="B73" s="311"/>
    </row>
    <row r="74" customFormat="false" ht="12.75" hidden="false" customHeight="false" outlineLevel="0" collapsed="false">
      <c r="A74" s="310"/>
      <c r="B74" s="311"/>
    </row>
    <row r="75" customFormat="false" ht="12.75" hidden="false" customHeight="false" outlineLevel="0" collapsed="false">
      <c r="A75" s="310"/>
      <c r="B75" s="311"/>
    </row>
    <row r="76" customFormat="false" ht="12.75" hidden="false" customHeight="false" outlineLevel="0" collapsed="false">
      <c r="A76" s="310"/>
      <c r="B76" s="311"/>
    </row>
    <row r="77" customFormat="false" ht="12.75" hidden="false" customHeight="false" outlineLevel="0" collapsed="false">
      <c r="A77" s="310"/>
      <c r="B77" s="311"/>
    </row>
    <row r="78" customFormat="false" ht="12.75" hidden="false" customHeight="false" outlineLevel="0" collapsed="false">
      <c r="A78" s="310"/>
      <c r="B78" s="311"/>
    </row>
    <row r="79" customFormat="false" ht="12.75" hidden="false" customHeight="false" outlineLevel="0" collapsed="false">
      <c r="A79" s="310"/>
      <c r="B79" s="311"/>
    </row>
    <row r="80" customFormat="false" ht="12.75" hidden="false" customHeight="false" outlineLevel="0" collapsed="false">
      <c r="A80" s="310"/>
      <c r="B80" s="311"/>
    </row>
    <row r="81" customFormat="false" ht="12.75" hidden="false" customHeight="false" outlineLevel="0" collapsed="false">
      <c r="A81" s="310"/>
      <c r="B81" s="311"/>
    </row>
    <row r="82" customFormat="false" ht="12.75" hidden="false" customHeight="false" outlineLevel="0" collapsed="false">
      <c r="A82" s="310"/>
      <c r="B82" s="311"/>
    </row>
    <row r="83" customFormat="false" ht="12.75" hidden="false" customHeight="false" outlineLevel="0" collapsed="false">
      <c r="A83" s="310"/>
      <c r="B83" s="311"/>
    </row>
    <row r="84" customFormat="false" ht="12.75" hidden="false" customHeight="false" outlineLevel="0" collapsed="false">
      <c r="A84" s="310"/>
      <c r="B84" s="311"/>
    </row>
    <row r="85" customFormat="false" ht="12.75" hidden="false" customHeight="false" outlineLevel="0" collapsed="false">
      <c r="A85" s="310"/>
      <c r="B85" s="311"/>
    </row>
    <row r="86" customFormat="false" ht="12.75" hidden="false" customHeight="false" outlineLevel="0" collapsed="false">
      <c r="A86" s="310"/>
      <c r="B86" s="311"/>
    </row>
    <row r="87" customFormat="false" ht="12.75" hidden="false" customHeight="false" outlineLevel="0" collapsed="false">
      <c r="A87" s="310"/>
      <c r="B87" s="311"/>
    </row>
    <row r="88" customFormat="false" ht="12.75" hidden="false" customHeight="false" outlineLevel="0" collapsed="false">
      <c r="A88" s="310"/>
      <c r="B88" s="311"/>
    </row>
    <row r="89" customFormat="false" ht="12.75" hidden="false" customHeight="false" outlineLevel="0" collapsed="false">
      <c r="A89" s="310"/>
      <c r="B89" s="311"/>
    </row>
    <row r="90" customFormat="false" ht="12.75" hidden="false" customHeight="false" outlineLevel="0" collapsed="false">
      <c r="A90" s="310"/>
      <c r="B90" s="311"/>
    </row>
    <row r="91" customFormat="false" ht="12.75" hidden="false" customHeight="false" outlineLevel="0" collapsed="false">
      <c r="A91" s="310"/>
      <c r="B91" s="311"/>
    </row>
    <row r="92" customFormat="false" ht="12.75" hidden="false" customHeight="false" outlineLevel="0" collapsed="false">
      <c r="A92" s="310"/>
      <c r="B92" s="311"/>
    </row>
    <row r="93" customFormat="false" ht="12.75" hidden="false" customHeight="false" outlineLevel="0" collapsed="false">
      <c r="A93" s="310"/>
      <c r="B93" s="311"/>
    </row>
    <row r="94" customFormat="false" ht="12.75" hidden="false" customHeight="false" outlineLevel="0" collapsed="false">
      <c r="A94" s="310"/>
      <c r="B94" s="311"/>
    </row>
    <row r="95" customFormat="false" ht="12.75" hidden="false" customHeight="false" outlineLevel="0" collapsed="false">
      <c r="A95" s="310"/>
      <c r="B95" s="311"/>
    </row>
    <row r="96" customFormat="false" ht="12.75" hidden="false" customHeight="false" outlineLevel="0" collapsed="false">
      <c r="A96" s="310"/>
      <c r="B96" s="311"/>
    </row>
    <row r="97" customFormat="false" ht="12.75" hidden="false" customHeight="false" outlineLevel="0" collapsed="false">
      <c r="A97" s="310"/>
      <c r="B97" s="311"/>
    </row>
    <row r="98" customFormat="false" ht="12.75" hidden="false" customHeight="false" outlineLevel="0" collapsed="false">
      <c r="A98" s="310"/>
      <c r="B98" s="311"/>
    </row>
    <row r="99" customFormat="false" ht="12.75" hidden="false" customHeight="false" outlineLevel="0" collapsed="false">
      <c r="A99" s="310"/>
      <c r="B99" s="311"/>
    </row>
    <row r="100" customFormat="false" ht="12.75" hidden="false" customHeight="false" outlineLevel="0" collapsed="false">
      <c r="A100" s="310"/>
      <c r="B100" s="311"/>
    </row>
    <row r="101" customFormat="false" ht="12.75" hidden="false" customHeight="false" outlineLevel="0" collapsed="false">
      <c r="A101" s="310"/>
      <c r="B101" s="311"/>
    </row>
    <row r="102" customFormat="false" ht="12.75" hidden="false" customHeight="false" outlineLevel="0" collapsed="false">
      <c r="A102" s="310"/>
      <c r="B102" s="311"/>
    </row>
    <row r="103" customFormat="false" ht="12.75" hidden="false" customHeight="false" outlineLevel="0" collapsed="false">
      <c r="A103" s="310"/>
      <c r="B103" s="311"/>
    </row>
    <row r="104" customFormat="false" ht="12.75" hidden="false" customHeight="false" outlineLevel="0" collapsed="false">
      <c r="A104" s="310"/>
      <c r="B104" s="311"/>
    </row>
    <row r="105" customFormat="false" ht="12.75" hidden="false" customHeight="false" outlineLevel="0" collapsed="false">
      <c r="A105" s="310"/>
      <c r="B105" s="311"/>
    </row>
    <row r="106" customFormat="false" ht="12.75" hidden="false" customHeight="false" outlineLevel="0" collapsed="false">
      <c r="A106" s="310"/>
      <c r="B106" s="311"/>
    </row>
    <row r="107" customFormat="false" ht="12.75" hidden="false" customHeight="false" outlineLevel="0" collapsed="false">
      <c r="A107" s="310"/>
      <c r="B107" s="311"/>
    </row>
    <row r="108" customFormat="false" ht="12.75" hidden="false" customHeight="false" outlineLevel="0" collapsed="false">
      <c r="A108" s="310"/>
      <c r="B108" s="311"/>
    </row>
    <row r="109" customFormat="false" ht="12.75" hidden="false" customHeight="false" outlineLevel="0" collapsed="false">
      <c r="A109" s="310"/>
      <c r="B109" s="311"/>
    </row>
    <row r="110" customFormat="false" ht="12.75" hidden="false" customHeight="false" outlineLevel="0" collapsed="false">
      <c r="A110" s="310"/>
      <c r="B110" s="311"/>
    </row>
    <row r="111" customFormat="false" ht="12.75" hidden="false" customHeight="false" outlineLevel="0" collapsed="false">
      <c r="A111" s="310"/>
      <c r="B111" s="311"/>
    </row>
    <row r="112" customFormat="false" ht="12.75" hidden="false" customHeight="false" outlineLevel="0" collapsed="false">
      <c r="A112" s="310"/>
      <c r="B112" s="311"/>
    </row>
    <row r="113" customFormat="false" ht="12.75" hidden="false" customHeight="false" outlineLevel="0" collapsed="false">
      <c r="A113" s="310"/>
      <c r="B113" s="311"/>
    </row>
    <row r="114" customFormat="false" ht="12.75" hidden="false" customHeight="false" outlineLevel="0" collapsed="false">
      <c r="A114" s="310"/>
      <c r="B114" s="311"/>
    </row>
    <row r="115" customFormat="false" ht="12.75" hidden="false" customHeight="false" outlineLevel="0" collapsed="false">
      <c r="A115" s="310"/>
      <c r="B115" s="311"/>
    </row>
    <row r="116" customFormat="false" ht="12.75" hidden="false" customHeight="false" outlineLevel="0" collapsed="false">
      <c r="A116" s="310"/>
      <c r="B116" s="311"/>
    </row>
    <row r="117" customFormat="false" ht="12.75" hidden="false" customHeight="false" outlineLevel="0" collapsed="false">
      <c r="A117" s="310"/>
      <c r="B117" s="311"/>
    </row>
    <row r="118" customFormat="false" ht="12.75" hidden="false" customHeight="false" outlineLevel="0" collapsed="false">
      <c r="A118" s="310"/>
      <c r="B118" s="311"/>
    </row>
    <row r="119" customFormat="false" ht="12.75" hidden="false" customHeight="false" outlineLevel="0" collapsed="false">
      <c r="A119" s="310"/>
      <c r="B119" s="311"/>
    </row>
    <row r="120" customFormat="false" ht="12.75" hidden="false" customHeight="false" outlineLevel="0" collapsed="false">
      <c r="A120" s="310"/>
      <c r="B120" s="311"/>
    </row>
    <row r="121" customFormat="false" ht="12.75" hidden="false" customHeight="false" outlineLevel="0" collapsed="false">
      <c r="A121" s="310"/>
      <c r="B121" s="311"/>
    </row>
    <row r="122" customFormat="false" ht="12.75" hidden="false" customHeight="false" outlineLevel="0" collapsed="false">
      <c r="A122" s="310"/>
      <c r="B122" s="311"/>
    </row>
    <row r="123" customFormat="false" ht="12.75" hidden="false" customHeight="false" outlineLevel="0" collapsed="false">
      <c r="A123" s="310"/>
      <c r="B123" s="311"/>
    </row>
    <row r="124" customFormat="false" ht="12.75" hidden="false" customHeight="false" outlineLevel="0" collapsed="false">
      <c r="A124" s="310"/>
      <c r="B124" s="311"/>
    </row>
    <row r="125" customFormat="false" ht="12.75" hidden="false" customHeight="false" outlineLevel="0" collapsed="false">
      <c r="A125" s="310"/>
      <c r="B125" s="311"/>
    </row>
    <row r="126" customFormat="false" ht="12.75" hidden="false" customHeight="false" outlineLevel="0" collapsed="false">
      <c r="A126" s="310"/>
      <c r="B126" s="311"/>
    </row>
    <row r="127" customFormat="false" ht="12.75" hidden="false" customHeight="false" outlineLevel="0" collapsed="false">
      <c r="A127" s="310"/>
      <c r="B127" s="311"/>
    </row>
    <row r="128" customFormat="false" ht="12.75" hidden="false" customHeight="false" outlineLevel="0" collapsed="false">
      <c r="A128" s="310"/>
      <c r="B128" s="311"/>
    </row>
    <row r="129" customFormat="false" ht="12.75" hidden="false" customHeight="false" outlineLevel="0" collapsed="false">
      <c r="A129" s="310"/>
      <c r="B129" s="311"/>
    </row>
    <row r="130" customFormat="false" ht="12.75" hidden="false" customHeight="false" outlineLevel="0" collapsed="false">
      <c r="A130" s="310"/>
      <c r="B130" s="311"/>
    </row>
    <row r="131" customFormat="false" ht="12.75" hidden="false" customHeight="false" outlineLevel="0" collapsed="false">
      <c r="A131" s="310"/>
      <c r="B131" s="311"/>
    </row>
    <row r="132" customFormat="false" ht="12.75" hidden="false" customHeight="false" outlineLevel="0" collapsed="false">
      <c r="A132" s="310"/>
      <c r="B132" s="311"/>
    </row>
    <row r="133" customFormat="false" ht="12.75" hidden="false" customHeight="false" outlineLevel="0" collapsed="false">
      <c r="A133" s="310"/>
      <c r="B133" s="311"/>
    </row>
    <row r="134" customFormat="false" ht="12.75" hidden="false" customHeight="false" outlineLevel="0" collapsed="false">
      <c r="A134" s="310"/>
      <c r="B134" s="311"/>
    </row>
    <row r="135" customFormat="false" ht="12.75" hidden="false" customHeight="false" outlineLevel="0" collapsed="false">
      <c r="A135" s="310"/>
      <c r="B135" s="311"/>
    </row>
    <row r="136" customFormat="false" ht="12.75" hidden="false" customHeight="false" outlineLevel="0" collapsed="false">
      <c r="A136" s="310"/>
      <c r="B136" s="311"/>
    </row>
    <row r="137" customFormat="false" ht="12.75" hidden="false" customHeight="false" outlineLevel="0" collapsed="false">
      <c r="A137" s="310"/>
      <c r="B137" s="311"/>
    </row>
    <row r="138" customFormat="false" ht="12.75" hidden="false" customHeight="false" outlineLevel="0" collapsed="false">
      <c r="A138" s="310"/>
      <c r="B138" s="311"/>
    </row>
    <row r="139" customFormat="false" ht="12.75" hidden="false" customHeight="false" outlineLevel="0" collapsed="false">
      <c r="A139" s="310"/>
      <c r="B139" s="311"/>
    </row>
    <row r="140" customFormat="false" ht="12.75" hidden="false" customHeight="false" outlineLevel="0" collapsed="false">
      <c r="A140" s="310"/>
      <c r="B140" s="311"/>
    </row>
    <row r="141" customFormat="false" ht="12.75" hidden="false" customHeight="false" outlineLevel="0" collapsed="false">
      <c r="A141" s="310"/>
      <c r="B141" s="311"/>
    </row>
    <row r="142" customFormat="false" ht="12.75" hidden="false" customHeight="false" outlineLevel="0" collapsed="false">
      <c r="A142" s="310"/>
      <c r="B142" s="311"/>
    </row>
    <row r="143" customFormat="false" ht="12.75" hidden="false" customHeight="false" outlineLevel="0" collapsed="false">
      <c r="A143" s="310"/>
      <c r="B143" s="311"/>
    </row>
    <row r="144" customFormat="false" ht="12.75" hidden="false" customHeight="false" outlineLevel="0" collapsed="false">
      <c r="A144" s="310"/>
      <c r="B144" s="311"/>
    </row>
    <row r="145" customFormat="false" ht="12.75" hidden="false" customHeight="false" outlineLevel="0" collapsed="false">
      <c r="A145" s="310"/>
      <c r="B145" s="311"/>
    </row>
    <row r="146" customFormat="false" ht="12.75" hidden="false" customHeight="false" outlineLevel="0" collapsed="false">
      <c r="A146" s="310"/>
      <c r="B146" s="311"/>
    </row>
    <row r="147" customFormat="false" ht="12.75" hidden="false" customHeight="false" outlineLevel="0" collapsed="false">
      <c r="A147" s="310"/>
      <c r="B147" s="311"/>
    </row>
    <row r="148" customFormat="false" ht="12.75" hidden="false" customHeight="false" outlineLevel="0" collapsed="false">
      <c r="A148" s="310"/>
      <c r="B148" s="311"/>
    </row>
    <row r="149" customFormat="false" ht="12.75" hidden="false" customHeight="false" outlineLevel="0" collapsed="false">
      <c r="A149" s="310"/>
      <c r="B149" s="311"/>
    </row>
    <row r="150" customFormat="false" ht="12.75" hidden="false" customHeight="false" outlineLevel="0" collapsed="false">
      <c r="A150" s="310"/>
      <c r="B150" s="311"/>
    </row>
    <row r="151" customFormat="false" ht="12.75" hidden="false" customHeight="false" outlineLevel="0" collapsed="false">
      <c r="A151" s="310"/>
      <c r="B151" s="311"/>
    </row>
    <row r="152" customFormat="false" ht="12.75" hidden="false" customHeight="false" outlineLevel="0" collapsed="false">
      <c r="A152" s="310"/>
      <c r="B152" s="311"/>
    </row>
    <row r="153" customFormat="false" ht="12.75" hidden="false" customHeight="false" outlineLevel="0" collapsed="false">
      <c r="A153" s="310"/>
      <c r="B153" s="311"/>
    </row>
    <row r="154" customFormat="false" ht="12.75" hidden="false" customHeight="false" outlineLevel="0" collapsed="false">
      <c r="A154" s="310"/>
      <c r="B154" s="311"/>
    </row>
    <row r="155" customFormat="false" ht="12.75" hidden="false" customHeight="false" outlineLevel="0" collapsed="false">
      <c r="A155" s="310"/>
      <c r="B155" s="311"/>
    </row>
    <row r="156" customFormat="false" ht="12.75" hidden="false" customHeight="false" outlineLevel="0" collapsed="false">
      <c r="A156" s="310"/>
      <c r="B156" s="311"/>
    </row>
    <row r="157" customFormat="false" ht="12.75" hidden="false" customHeight="false" outlineLevel="0" collapsed="false">
      <c r="A157" s="310"/>
      <c r="B157" s="311"/>
    </row>
    <row r="158" customFormat="false" ht="12.75" hidden="false" customHeight="false" outlineLevel="0" collapsed="false">
      <c r="A158" s="310"/>
      <c r="B158" s="311"/>
    </row>
    <row r="159" customFormat="false" ht="12.75" hidden="false" customHeight="false" outlineLevel="0" collapsed="false">
      <c r="A159" s="310"/>
      <c r="B159" s="311"/>
    </row>
    <row r="160" customFormat="false" ht="12.75" hidden="false" customHeight="false" outlineLevel="0" collapsed="false">
      <c r="A160" s="310"/>
      <c r="B160" s="311"/>
    </row>
    <row r="161" customFormat="false" ht="12.75" hidden="false" customHeight="false" outlineLevel="0" collapsed="false">
      <c r="A161" s="310"/>
      <c r="B161" s="311"/>
    </row>
    <row r="162" customFormat="false" ht="12.75" hidden="false" customHeight="false" outlineLevel="0" collapsed="false">
      <c r="A162" s="310"/>
      <c r="B162" s="311"/>
    </row>
    <row r="163" customFormat="false" ht="12.75" hidden="false" customHeight="false" outlineLevel="0" collapsed="false">
      <c r="A163" s="310"/>
      <c r="B163" s="311"/>
    </row>
    <row r="164" customFormat="false" ht="12.75" hidden="false" customHeight="false" outlineLevel="0" collapsed="false">
      <c r="A164" s="310"/>
      <c r="B164" s="311"/>
    </row>
    <row r="165" customFormat="false" ht="12.75" hidden="false" customHeight="false" outlineLevel="0" collapsed="false">
      <c r="A165" s="310"/>
      <c r="B165" s="311"/>
    </row>
    <row r="166" customFormat="false" ht="12.75" hidden="false" customHeight="false" outlineLevel="0" collapsed="false">
      <c r="A166" s="265"/>
      <c r="B166" s="265"/>
    </row>
    <row r="167" customFormat="false" ht="12.75" hidden="false" customHeight="false" outlineLevel="0" collapsed="false">
      <c r="A167" s="265"/>
      <c r="B167" s="265"/>
    </row>
    <row r="168" customFormat="false" ht="12.75" hidden="false" customHeight="false" outlineLevel="0" collapsed="false">
      <c r="A168" s="265"/>
      <c r="B168" s="265"/>
    </row>
    <row r="169" customFormat="false" ht="12.75" hidden="false" customHeight="false" outlineLevel="0" collapsed="false">
      <c r="A169" s="265"/>
      <c r="B169" s="265"/>
    </row>
    <row r="170" customFormat="false" ht="12.75" hidden="false" customHeight="false" outlineLevel="0" collapsed="false">
      <c r="A170" s="265"/>
      <c r="B170" s="265"/>
    </row>
    <row r="171" customFormat="false" ht="12.75" hidden="false" customHeight="false" outlineLevel="0" collapsed="false">
      <c r="A171" s="265"/>
      <c r="B171" s="265"/>
    </row>
    <row r="172" customFormat="false" ht="12.75" hidden="false" customHeight="false" outlineLevel="0" collapsed="false">
      <c r="A172" s="265"/>
      <c r="B172" s="265"/>
    </row>
    <row r="173" customFormat="false" ht="12.75" hidden="false" customHeight="false" outlineLevel="0" collapsed="false">
      <c r="A173" s="265"/>
      <c r="B173" s="265"/>
    </row>
    <row r="174" customFormat="false" ht="12.75" hidden="false" customHeight="false" outlineLevel="0" collapsed="false">
      <c r="A174" s="265"/>
      <c r="B174" s="265"/>
    </row>
    <row r="175" customFormat="false" ht="12.75" hidden="false" customHeight="false" outlineLevel="0" collapsed="false">
      <c r="A175" s="265"/>
      <c r="B175" s="265"/>
    </row>
    <row r="176" customFormat="false" ht="12.75" hidden="false" customHeight="false" outlineLevel="0" collapsed="false">
      <c r="A176" s="265"/>
      <c r="B176" s="265"/>
    </row>
    <row r="177" customFormat="false" ht="12.75" hidden="false" customHeight="false" outlineLevel="0" collapsed="false">
      <c r="A177" s="265"/>
      <c r="B177" s="265"/>
    </row>
    <row r="178" customFormat="false" ht="12.75" hidden="false" customHeight="false" outlineLevel="0" collapsed="false">
      <c r="A178" s="265"/>
      <c r="B178" s="265"/>
    </row>
    <row r="179" customFormat="false" ht="12.75" hidden="false" customHeight="false" outlineLevel="0" collapsed="false">
      <c r="A179" s="265"/>
      <c r="B179" s="265"/>
    </row>
    <row r="180" customFormat="false" ht="12.75" hidden="false" customHeight="false" outlineLevel="0" collapsed="false">
      <c r="A180" s="265"/>
      <c r="B180" s="265"/>
    </row>
    <row r="181" customFormat="false" ht="12.75" hidden="false" customHeight="false" outlineLevel="0" collapsed="false">
      <c r="A181" s="265"/>
      <c r="B181" s="265"/>
    </row>
    <row r="182" customFormat="false" ht="12.75" hidden="false" customHeight="false" outlineLevel="0" collapsed="false">
      <c r="A182" s="265"/>
      <c r="B182" s="265"/>
    </row>
    <row r="183" customFormat="false" ht="12.75" hidden="false" customHeight="false" outlineLevel="0" collapsed="false">
      <c r="A183" s="265"/>
      <c r="B183" s="265"/>
    </row>
    <row r="184" customFormat="false" ht="12.75" hidden="false" customHeight="false" outlineLevel="0" collapsed="false">
      <c r="A184" s="265"/>
      <c r="B184" s="265"/>
    </row>
    <row r="185" customFormat="false" ht="12.75" hidden="false" customHeight="false" outlineLevel="0" collapsed="false">
      <c r="A185" s="265"/>
      <c r="B185" s="265"/>
    </row>
    <row r="186" customFormat="false" ht="12.75" hidden="false" customHeight="false" outlineLevel="0" collapsed="false">
      <c r="A186" s="265"/>
      <c r="B186" s="265"/>
    </row>
    <row r="187" customFormat="false" ht="12.75" hidden="false" customHeight="false" outlineLevel="0" collapsed="false">
      <c r="A187" s="265"/>
      <c r="B187" s="265"/>
    </row>
    <row r="188" customFormat="false" ht="12.75" hidden="false" customHeight="false" outlineLevel="0" collapsed="false">
      <c r="A188" s="265"/>
      <c r="B188" s="265"/>
    </row>
    <row r="189" customFormat="false" ht="12.75" hidden="false" customHeight="false" outlineLevel="0" collapsed="false">
      <c r="A189" s="265"/>
      <c r="B189" s="265"/>
    </row>
    <row r="190" customFormat="false" ht="12.75" hidden="false" customHeight="false" outlineLevel="0" collapsed="false">
      <c r="A190" s="265"/>
      <c r="B190" s="265"/>
    </row>
    <row r="191" customFormat="false" ht="12.75" hidden="false" customHeight="false" outlineLevel="0" collapsed="false">
      <c r="A191" s="265"/>
      <c r="B191" s="265"/>
    </row>
    <row r="192" customFormat="false" ht="12.75" hidden="false" customHeight="false" outlineLevel="0" collapsed="false">
      <c r="A192" s="265"/>
      <c r="B192" s="265"/>
    </row>
    <row r="193" customFormat="false" ht="12.75" hidden="false" customHeight="false" outlineLevel="0" collapsed="false">
      <c r="A193" s="265"/>
      <c r="B193" s="265"/>
    </row>
    <row r="194" customFormat="false" ht="12.75" hidden="false" customHeight="false" outlineLevel="0" collapsed="false">
      <c r="A194" s="265"/>
      <c r="B194" s="265"/>
    </row>
    <row r="195" customFormat="false" ht="12.75" hidden="false" customHeight="false" outlineLevel="0" collapsed="false">
      <c r="A195" s="265"/>
      <c r="B195" s="265"/>
    </row>
    <row r="196" customFormat="false" ht="12.75" hidden="false" customHeight="false" outlineLevel="0" collapsed="false">
      <c r="A196" s="265"/>
      <c r="B196" s="265"/>
    </row>
    <row r="197" customFormat="false" ht="12.75" hidden="false" customHeight="false" outlineLevel="0" collapsed="false">
      <c r="A197" s="265"/>
      <c r="B197" s="265"/>
    </row>
    <row r="198" customFormat="false" ht="12.75" hidden="false" customHeight="false" outlineLevel="0" collapsed="false">
      <c r="A198" s="265"/>
      <c r="B198" s="265"/>
    </row>
    <row r="199" customFormat="false" ht="12.75" hidden="false" customHeight="false" outlineLevel="0" collapsed="false">
      <c r="A199" s="265"/>
      <c r="B199" s="265"/>
    </row>
    <row r="200" customFormat="false" ht="12.75" hidden="false" customHeight="false" outlineLevel="0" collapsed="false">
      <c r="A200" s="265"/>
      <c r="B200" s="265"/>
    </row>
    <row r="201" customFormat="false" ht="12.75" hidden="false" customHeight="false" outlineLevel="0" collapsed="false">
      <c r="A201" s="265"/>
      <c r="B201" s="265"/>
    </row>
    <row r="202" customFormat="false" ht="12.75" hidden="false" customHeight="false" outlineLevel="0" collapsed="false">
      <c r="A202" s="265"/>
      <c r="B202" s="265"/>
    </row>
    <row r="203" customFormat="false" ht="12.75" hidden="false" customHeight="false" outlineLevel="0" collapsed="false">
      <c r="A203" s="265"/>
      <c r="B203" s="265"/>
    </row>
    <row r="204" customFormat="false" ht="12.75" hidden="false" customHeight="false" outlineLevel="0" collapsed="false">
      <c r="A204" s="265"/>
      <c r="B204" s="265"/>
    </row>
    <row r="205" customFormat="false" ht="12.75" hidden="false" customHeight="false" outlineLevel="0" collapsed="false">
      <c r="A205" s="265"/>
      <c r="B205" s="265"/>
    </row>
    <row r="206" customFormat="false" ht="12.75" hidden="false" customHeight="false" outlineLevel="0" collapsed="false">
      <c r="A206" s="265"/>
      <c r="B206" s="265"/>
    </row>
    <row r="207" customFormat="false" ht="12.75" hidden="false" customHeight="false" outlineLevel="0" collapsed="false">
      <c r="A207" s="265"/>
      <c r="B207" s="265"/>
    </row>
    <row r="208" customFormat="false" ht="12.75" hidden="false" customHeight="false" outlineLevel="0" collapsed="false">
      <c r="A208" s="265"/>
      <c r="B208" s="265"/>
    </row>
    <row r="209" customFormat="false" ht="12.75" hidden="false" customHeight="false" outlineLevel="0" collapsed="false">
      <c r="A209" s="265"/>
      <c r="B209" s="265"/>
    </row>
    <row r="210" customFormat="false" ht="12.75" hidden="false" customHeight="false" outlineLevel="0" collapsed="false">
      <c r="A210" s="265"/>
      <c r="B210" s="265"/>
    </row>
    <row r="211" customFormat="false" ht="12.75" hidden="false" customHeight="false" outlineLevel="0" collapsed="false">
      <c r="A211" s="265"/>
      <c r="B211" s="265"/>
    </row>
    <row r="212" customFormat="false" ht="12.75" hidden="false" customHeight="false" outlineLevel="0" collapsed="false">
      <c r="A212" s="265"/>
      <c r="B212" s="265"/>
    </row>
    <row r="213" customFormat="false" ht="12.75" hidden="false" customHeight="false" outlineLevel="0" collapsed="false">
      <c r="A213" s="265"/>
      <c r="B213" s="265"/>
    </row>
    <row r="214" customFormat="false" ht="12.75" hidden="false" customHeight="false" outlineLevel="0" collapsed="false">
      <c r="A214" s="265"/>
      <c r="B214" s="265"/>
    </row>
    <row r="215" customFormat="false" ht="12.75" hidden="false" customHeight="false" outlineLevel="0" collapsed="false">
      <c r="A215" s="265"/>
      <c r="B215" s="265"/>
    </row>
    <row r="216" customFormat="false" ht="12.75" hidden="false" customHeight="false" outlineLevel="0" collapsed="false">
      <c r="A216" s="265"/>
      <c r="B216" s="265"/>
    </row>
    <row r="217" customFormat="false" ht="12.75" hidden="false" customHeight="false" outlineLevel="0" collapsed="false">
      <c r="A217" s="265"/>
      <c r="B217" s="265"/>
    </row>
    <row r="218" customFormat="false" ht="12.75" hidden="false" customHeight="false" outlineLevel="0" collapsed="false">
      <c r="A218" s="265"/>
      <c r="B218" s="265"/>
    </row>
    <row r="219" customFormat="false" ht="12.75" hidden="false" customHeight="false" outlineLevel="0" collapsed="false">
      <c r="A219" s="265"/>
      <c r="B219" s="265"/>
    </row>
    <row r="220" customFormat="false" ht="12.75" hidden="false" customHeight="false" outlineLevel="0" collapsed="false">
      <c r="A220" s="265"/>
      <c r="B220" s="265"/>
    </row>
    <row r="221" customFormat="false" ht="12.75" hidden="false" customHeight="false" outlineLevel="0" collapsed="false">
      <c r="A221" s="265"/>
      <c r="B221" s="265"/>
    </row>
    <row r="222" customFormat="false" ht="12.75" hidden="false" customHeight="false" outlineLevel="0" collapsed="false">
      <c r="A222" s="265"/>
      <c r="B222" s="265"/>
    </row>
    <row r="223" customFormat="false" ht="12.75" hidden="false" customHeight="false" outlineLevel="0" collapsed="false">
      <c r="A223" s="265"/>
      <c r="B223" s="265"/>
    </row>
    <row r="224" customFormat="false" ht="12.75" hidden="false" customHeight="false" outlineLevel="0" collapsed="false">
      <c r="A224" s="265"/>
      <c r="B224" s="265"/>
    </row>
    <row r="225" customFormat="false" ht="12.75" hidden="false" customHeight="false" outlineLevel="0" collapsed="false">
      <c r="A225" s="265"/>
      <c r="B225" s="265"/>
    </row>
    <row r="226" customFormat="false" ht="12.75" hidden="false" customHeight="false" outlineLevel="0" collapsed="false">
      <c r="A226" s="265"/>
      <c r="B226" s="265"/>
    </row>
    <row r="227" customFormat="false" ht="12.75" hidden="false" customHeight="false" outlineLevel="0" collapsed="false">
      <c r="A227" s="265"/>
      <c r="B227" s="265"/>
    </row>
    <row r="228" customFormat="false" ht="12.75" hidden="false" customHeight="false" outlineLevel="0" collapsed="false">
      <c r="A228" s="265"/>
      <c r="B228" s="265"/>
    </row>
    <row r="229" customFormat="false" ht="12.75" hidden="false" customHeight="false" outlineLevel="0" collapsed="false">
      <c r="A229" s="265"/>
      <c r="B229" s="265"/>
    </row>
    <row r="230" customFormat="false" ht="12.75" hidden="false" customHeight="false" outlineLevel="0" collapsed="false">
      <c r="A230" s="265"/>
      <c r="B230" s="265"/>
    </row>
    <row r="231" customFormat="false" ht="12.75" hidden="false" customHeight="false" outlineLevel="0" collapsed="false">
      <c r="A231" s="265"/>
      <c r="B231" s="265"/>
    </row>
    <row r="232" customFormat="false" ht="12.75" hidden="false" customHeight="false" outlineLevel="0" collapsed="false">
      <c r="A232" s="265"/>
      <c r="B232" s="265"/>
    </row>
    <row r="233" customFormat="false" ht="12.75" hidden="false" customHeight="false" outlineLevel="0" collapsed="false">
      <c r="A233" s="265"/>
      <c r="B233" s="265"/>
    </row>
    <row r="234" customFormat="false" ht="12.75" hidden="false" customHeight="false" outlineLevel="0" collapsed="false">
      <c r="A234" s="265"/>
      <c r="B234" s="265"/>
    </row>
    <row r="235" customFormat="false" ht="12.75" hidden="false" customHeight="false" outlineLevel="0" collapsed="false">
      <c r="A235" s="265"/>
      <c r="B235" s="265"/>
    </row>
    <row r="236" customFormat="false" ht="12.75" hidden="false" customHeight="false" outlineLevel="0" collapsed="false">
      <c r="A236" s="265"/>
      <c r="B236" s="265"/>
    </row>
    <row r="237" customFormat="false" ht="12.75" hidden="false" customHeight="false" outlineLevel="0" collapsed="false">
      <c r="A237" s="265"/>
      <c r="B237" s="265"/>
    </row>
    <row r="238" customFormat="false" ht="12.75" hidden="false" customHeight="false" outlineLevel="0" collapsed="false">
      <c r="A238" s="265"/>
      <c r="B238" s="265"/>
    </row>
    <row r="239" customFormat="false" ht="12.75" hidden="false" customHeight="false" outlineLevel="0" collapsed="false">
      <c r="A239" s="265"/>
      <c r="B239" s="265"/>
    </row>
    <row r="240" customFormat="false" ht="12.75" hidden="false" customHeight="false" outlineLevel="0" collapsed="false">
      <c r="A240" s="265"/>
      <c r="B240" s="265"/>
    </row>
    <row r="241" customFormat="false" ht="12.75" hidden="false" customHeight="false" outlineLevel="0" collapsed="false">
      <c r="A241" s="265"/>
      <c r="B241" s="265"/>
    </row>
    <row r="242" customFormat="false" ht="12.75" hidden="false" customHeight="false" outlineLevel="0" collapsed="false">
      <c r="A242" s="265"/>
      <c r="B242" s="265"/>
    </row>
    <row r="243" customFormat="false" ht="12.75" hidden="false" customHeight="false" outlineLevel="0" collapsed="false">
      <c r="A243" s="265"/>
      <c r="B243" s="265"/>
    </row>
    <row r="244" customFormat="false" ht="12.75" hidden="false" customHeight="false" outlineLevel="0" collapsed="false">
      <c r="A244" s="265"/>
      <c r="B244" s="265"/>
    </row>
    <row r="245" customFormat="false" ht="12.75" hidden="false" customHeight="false" outlineLevel="0" collapsed="false">
      <c r="A245" s="265"/>
      <c r="B245" s="265"/>
    </row>
    <row r="246" customFormat="false" ht="12.75" hidden="false" customHeight="false" outlineLevel="0" collapsed="false">
      <c r="A246" s="265"/>
      <c r="B246" s="265"/>
    </row>
    <row r="247" customFormat="false" ht="12.75" hidden="false" customHeight="false" outlineLevel="0" collapsed="false">
      <c r="A247" s="265"/>
      <c r="B247" s="265"/>
    </row>
    <row r="248" customFormat="false" ht="12.75" hidden="false" customHeight="false" outlineLevel="0" collapsed="false">
      <c r="A248" s="265"/>
      <c r="B248" s="265"/>
    </row>
    <row r="249" customFormat="false" ht="12.75" hidden="false" customHeight="false" outlineLevel="0" collapsed="false">
      <c r="A249" s="265"/>
      <c r="B249" s="265"/>
    </row>
    <row r="250" customFormat="false" ht="12.75" hidden="false" customHeight="false" outlineLevel="0" collapsed="false">
      <c r="A250" s="265"/>
      <c r="B250" s="265"/>
    </row>
    <row r="251" customFormat="false" ht="12.75" hidden="false" customHeight="false" outlineLevel="0" collapsed="false">
      <c r="A251" s="265"/>
      <c r="B251" s="265"/>
    </row>
    <row r="252" customFormat="false" ht="12.75" hidden="false" customHeight="false" outlineLevel="0" collapsed="false">
      <c r="A252" s="265"/>
      <c r="B252" s="265"/>
    </row>
    <row r="253" customFormat="false" ht="12.75" hidden="false" customHeight="false" outlineLevel="0" collapsed="false">
      <c r="A253" s="265"/>
      <c r="B253" s="265"/>
    </row>
    <row r="254" customFormat="false" ht="12.75" hidden="false" customHeight="false" outlineLevel="0" collapsed="false">
      <c r="A254" s="265"/>
      <c r="B254" s="265"/>
    </row>
    <row r="255" customFormat="false" ht="12.75" hidden="false" customHeight="false" outlineLevel="0" collapsed="false">
      <c r="A255" s="265"/>
      <c r="B255" s="265"/>
    </row>
    <row r="256" customFormat="false" ht="12.75" hidden="false" customHeight="false" outlineLevel="0" collapsed="false">
      <c r="A256" s="265"/>
      <c r="B256" s="265"/>
    </row>
    <row r="257" customFormat="false" ht="12.75" hidden="false" customHeight="false" outlineLevel="0" collapsed="false">
      <c r="A257" s="265"/>
      <c r="B257" s="265"/>
    </row>
    <row r="258" customFormat="false" ht="12.75" hidden="false" customHeight="false" outlineLevel="0" collapsed="false">
      <c r="A258" s="265"/>
      <c r="B258" s="265"/>
    </row>
    <row r="259" customFormat="false" ht="12.75" hidden="false" customHeight="false" outlineLevel="0" collapsed="false">
      <c r="A259" s="265"/>
      <c r="B259" s="265"/>
    </row>
    <row r="260" customFormat="false" ht="12.75" hidden="false" customHeight="false" outlineLevel="0" collapsed="false">
      <c r="A260" s="265"/>
      <c r="B260" s="265"/>
    </row>
    <row r="261" customFormat="false" ht="12.75" hidden="false" customHeight="false" outlineLevel="0" collapsed="false">
      <c r="A261" s="265"/>
      <c r="B261" s="265"/>
    </row>
    <row r="262" customFormat="false" ht="12.75" hidden="false" customHeight="false" outlineLevel="0" collapsed="false">
      <c r="A262" s="265"/>
      <c r="B262" s="265"/>
    </row>
    <row r="263" customFormat="false" ht="12.75" hidden="false" customHeight="false" outlineLevel="0" collapsed="false">
      <c r="A263" s="265"/>
      <c r="B263" s="265"/>
    </row>
    <row r="264" customFormat="false" ht="12.75" hidden="false" customHeight="false" outlineLevel="0" collapsed="false">
      <c r="A264" s="265"/>
      <c r="B264" s="265"/>
    </row>
    <row r="265" customFormat="false" ht="12.75" hidden="false" customHeight="false" outlineLevel="0" collapsed="false">
      <c r="A265" s="265"/>
      <c r="B265" s="265"/>
    </row>
    <row r="266" customFormat="false" ht="12.75" hidden="false" customHeight="false" outlineLevel="0" collapsed="false">
      <c r="A266" s="265"/>
      <c r="B266" s="265"/>
    </row>
    <row r="267" customFormat="false" ht="12.75" hidden="false" customHeight="false" outlineLevel="0" collapsed="false">
      <c r="A267" s="265"/>
      <c r="B267" s="265"/>
    </row>
    <row r="268" customFormat="false" ht="12.75" hidden="false" customHeight="false" outlineLevel="0" collapsed="false">
      <c r="A268" s="265"/>
      <c r="B268" s="265"/>
    </row>
    <row r="269" customFormat="false" ht="12.75" hidden="false" customHeight="false" outlineLevel="0" collapsed="false">
      <c r="A269" s="265"/>
      <c r="B269" s="265"/>
    </row>
    <row r="270" customFormat="false" ht="12.75" hidden="false" customHeight="false" outlineLevel="0" collapsed="false">
      <c r="A270" s="265"/>
      <c r="B270" s="265"/>
    </row>
    <row r="271" customFormat="false" ht="12.75" hidden="false" customHeight="false" outlineLevel="0" collapsed="false">
      <c r="A271" s="265"/>
      <c r="B271" s="265"/>
    </row>
    <row r="272" customFormat="false" ht="12.75" hidden="false" customHeight="false" outlineLevel="0" collapsed="false">
      <c r="A272" s="265"/>
      <c r="B272" s="265"/>
    </row>
    <row r="273" customFormat="false" ht="12.75" hidden="false" customHeight="false" outlineLevel="0" collapsed="false">
      <c r="A273" s="265"/>
      <c r="B273" s="265"/>
    </row>
    <row r="274" customFormat="false" ht="12.75" hidden="false" customHeight="false" outlineLevel="0" collapsed="false">
      <c r="A274" s="265"/>
      <c r="B274" s="265"/>
    </row>
    <row r="275" customFormat="false" ht="12.75" hidden="false" customHeight="false" outlineLevel="0" collapsed="false">
      <c r="A275" s="265"/>
      <c r="B275" s="265"/>
    </row>
    <row r="276" customFormat="false" ht="12.75" hidden="false" customHeight="false" outlineLevel="0" collapsed="false">
      <c r="A276" s="265"/>
      <c r="B276" s="265"/>
    </row>
    <row r="277" customFormat="false" ht="12.75" hidden="false" customHeight="false" outlineLevel="0" collapsed="false">
      <c r="A277" s="265"/>
      <c r="B277" s="265"/>
    </row>
    <row r="278" customFormat="false" ht="12.75" hidden="false" customHeight="false" outlineLevel="0" collapsed="false">
      <c r="A278" s="265"/>
      <c r="B278" s="265"/>
    </row>
    <row r="279" customFormat="false" ht="12.75" hidden="false" customHeight="false" outlineLevel="0" collapsed="false">
      <c r="A279" s="265"/>
      <c r="B279" s="265"/>
    </row>
    <row r="280" customFormat="false" ht="12.75" hidden="false" customHeight="false" outlineLevel="0" collapsed="false">
      <c r="A280" s="265"/>
      <c r="B280" s="265"/>
    </row>
    <row r="281" customFormat="false" ht="12.75" hidden="false" customHeight="false" outlineLevel="0" collapsed="false">
      <c r="A281" s="265"/>
      <c r="B281" s="265"/>
    </row>
    <row r="282" customFormat="false" ht="12.75" hidden="false" customHeight="false" outlineLevel="0" collapsed="false">
      <c r="A282" s="265"/>
      <c r="B282" s="265"/>
    </row>
    <row r="283" customFormat="false" ht="12.75" hidden="false" customHeight="false" outlineLevel="0" collapsed="false">
      <c r="A283" s="265"/>
      <c r="B283" s="265"/>
    </row>
    <row r="284" customFormat="false" ht="12.75" hidden="false" customHeight="false" outlineLevel="0" collapsed="false">
      <c r="A284" s="265"/>
      <c r="B284" s="265"/>
    </row>
    <row r="285" customFormat="false" ht="12.75" hidden="false" customHeight="false" outlineLevel="0" collapsed="false">
      <c r="A285" s="265"/>
      <c r="B285" s="265"/>
    </row>
    <row r="286" customFormat="false" ht="12.75" hidden="false" customHeight="false" outlineLevel="0" collapsed="false">
      <c r="A286" s="265"/>
      <c r="B286" s="265"/>
    </row>
    <row r="287" customFormat="false" ht="12.75" hidden="false" customHeight="false" outlineLevel="0" collapsed="false">
      <c r="A287" s="265"/>
      <c r="B287" s="265"/>
    </row>
    <row r="288" customFormat="false" ht="12.75" hidden="false" customHeight="false" outlineLevel="0" collapsed="false">
      <c r="A288" s="265"/>
      <c r="B288" s="265"/>
    </row>
    <row r="289" customFormat="false" ht="12.75" hidden="false" customHeight="false" outlineLevel="0" collapsed="false">
      <c r="A289" s="265"/>
      <c r="B289" s="265"/>
    </row>
    <row r="290" customFormat="false" ht="12.75" hidden="false" customHeight="false" outlineLevel="0" collapsed="false">
      <c r="A290" s="265"/>
      <c r="B290" s="265"/>
    </row>
    <row r="291" customFormat="false" ht="12.75" hidden="false" customHeight="false" outlineLevel="0" collapsed="false">
      <c r="A291" s="265"/>
      <c r="B291" s="265"/>
    </row>
    <row r="292" customFormat="false" ht="12.75" hidden="false" customHeight="false" outlineLevel="0" collapsed="false">
      <c r="A292" s="265"/>
      <c r="B292" s="265"/>
    </row>
    <row r="293" customFormat="false" ht="12.75" hidden="false" customHeight="false" outlineLevel="0" collapsed="false">
      <c r="A293" s="265"/>
      <c r="B293" s="265"/>
    </row>
    <row r="294" customFormat="false" ht="12.75" hidden="false" customHeight="false" outlineLevel="0" collapsed="false">
      <c r="A294" s="265"/>
      <c r="B294" s="265"/>
    </row>
    <row r="295" customFormat="false" ht="12.75" hidden="false" customHeight="false" outlineLevel="0" collapsed="false">
      <c r="A295" s="265"/>
      <c r="B295" s="265"/>
    </row>
    <row r="296" customFormat="false" ht="12.75" hidden="false" customHeight="false" outlineLevel="0" collapsed="false">
      <c r="A296" s="265"/>
      <c r="B296" s="265"/>
    </row>
    <row r="297" customFormat="false" ht="12.75" hidden="false" customHeight="false" outlineLevel="0" collapsed="false">
      <c r="A297" s="265"/>
      <c r="B297" s="265"/>
    </row>
    <row r="298" customFormat="false" ht="12.75" hidden="false" customHeight="false" outlineLevel="0" collapsed="false">
      <c r="A298" s="265"/>
      <c r="B298" s="265"/>
    </row>
    <row r="299" customFormat="false" ht="12.75" hidden="false" customHeight="false" outlineLevel="0" collapsed="false">
      <c r="A299" s="265"/>
      <c r="B299" s="265"/>
    </row>
    <row r="300" customFormat="false" ht="12.75" hidden="false" customHeight="false" outlineLevel="0" collapsed="false">
      <c r="A300" s="265"/>
      <c r="B300" s="265"/>
    </row>
    <row r="301" customFormat="false" ht="12.75" hidden="false" customHeight="false" outlineLevel="0" collapsed="false">
      <c r="A301" s="265"/>
      <c r="B301" s="265"/>
    </row>
    <row r="302" customFormat="false" ht="12.75" hidden="false" customHeight="false" outlineLevel="0" collapsed="false">
      <c r="A302" s="265"/>
      <c r="B302" s="265"/>
    </row>
    <row r="303" customFormat="false" ht="12.75" hidden="false" customHeight="false" outlineLevel="0" collapsed="false">
      <c r="A303" s="265"/>
      <c r="B303" s="265"/>
    </row>
    <row r="304" customFormat="false" ht="12.75" hidden="false" customHeight="false" outlineLevel="0" collapsed="false">
      <c r="A304" s="265"/>
      <c r="B304" s="265"/>
    </row>
    <row r="305" customFormat="false" ht="12.75" hidden="false" customHeight="false" outlineLevel="0" collapsed="false">
      <c r="A305" s="265"/>
      <c r="B305" s="265"/>
    </row>
    <row r="306" customFormat="false" ht="12.75" hidden="false" customHeight="false" outlineLevel="0" collapsed="false">
      <c r="A306" s="265"/>
      <c r="B306" s="265"/>
    </row>
    <row r="307" customFormat="false" ht="12.75" hidden="false" customHeight="false" outlineLevel="0" collapsed="false">
      <c r="A307" s="265"/>
      <c r="B307" s="265"/>
    </row>
    <row r="308" customFormat="false" ht="12.75" hidden="false" customHeight="false" outlineLevel="0" collapsed="false">
      <c r="A308" s="265"/>
      <c r="B308" s="265"/>
    </row>
    <row r="309" customFormat="false" ht="12.75" hidden="false" customHeight="false" outlineLevel="0" collapsed="false">
      <c r="A309" s="265"/>
      <c r="B309" s="265"/>
    </row>
    <row r="310" customFormat="false" ht="12.75" hidden="false" customHeight="false" outlineLevel="0" collapsed="false">
      <c r="A310" s="265"/>
      <c r="B310" s="265"/>
    </row>
    <row r="311" customFormat="false" ht="12.75" hidden="false" customHeight="false" outlineLevel="0" collapsed="false">
      <c r="A311" s="265"/>
      <c r="B311" s="265"/>
    </row>
    <row r="312" customFormat="false" ht="12.75" hidden="false" customHeight="false" outlineLevel="0" collapsed="false">
      <c r="A312" s="265"/>
      <c r="B312" s="265"/>
    </row>
    <row r="313" customFormat="false" ht="12.75" hidden="false" customHeight="false" outlineLevel="0" collapsed="false">
      <c r="A313" s="265"/>
      <c r="B313" s="265"/>
    </row>
    <row r="314" customFormat="false" ht="12.75" hidden="false" customHeight="false" outlineLevel="0" collapsed="false">
      <c r="A314" s="265"/>
      <c r="B314" s="265"/>
    </row>
    <row r="315" customFormat="false" ht="12.75" hidden="false" customHeight="false" outlineLevel="0" collapsed="false">
      <c r="A315" s="265"/>
      <c r="B315" s="265"/>
    </row>
    <row r="316" customFormat="false" ht="12.75" hidden="false" customHeight="false" outlineLevel="0" collapsed="false">
      <c r="A316" s="265"/>
      <c r="B316" s="265"/>
    </row>
    <row r="317" customFormat="false" ht="12.75" hidden="false" customHeight="false" outlineLevel="0" collapsed="false">
      <c r="A317" s="265"/>
      <c r="B317" s="265"/>
    </row>
    <row r="318" customFormat="false" ht="12.75" hidden="false" customHeight="false" outlineLevel="0" collapsed="false">
      <c r="A318" s="265"/>
      <c r="B318" s="265"/>
    </row>
    <row r="319" customFormat="false" ht="12.75" hidden="false" customHeight="false" outlineLevel="0" collapsed="false">
      <c r="A319" s="265"/>
      <c r="B319" s="265"/>
    </row>
    <row r="320" customFormat="false" ht="12.75" hidden="false" customHeight="false" outlineLevel="0" collapsed="false">
      <c r="A320" s="265"/>
      <c r="B320" s="265"/>
    </row>
    <row r="321" customFormat="false" ht="12.75" hidden="false" customHeight="false" outlineLevel="0" collapsed="false">
      <c r="A321" s="265"/>
      <c r="B321" s="265"/>
    </row>
    <row r="322" customFormat="false" ht="12.75" hidden="false" customHeight="false" outlineLevel="0" collapsed="false">
      <c r="A322" s="265"/>
      <c r="B322" s="265"/>
    </row>
    <row r="323" customFormat="false" ht="12.75" hidden="false" customHeight="false" outlineLevel="0" collapsed="false">
      <c r="A323" s="265"/>
      <c r="B323" s="265"/>
    </row>
    <row r="324" customFormat="false" ht="12.75" hidden="false" customHeight="false" outlineLevel="0" collapsed="false">
      <c r="A324" s="265"/>
      <c r="B324" s="265"/>
    </row>
    <row r="325" customFormat="false" ht="12.75" hidden="false" customHeight="false" outlineLevel="0" collapsed="false">
      <c r="A325" s="265"/>
      <c r="B325" s="265"/>
    </row>
    <row r="326" customFormat="false" ht="12.75" hidden="false" customHeight="false" outlineLevel="0" collapsed="false">
      <c r="A326" s="265"/>
      <c r="B326" s="265"/>
    </row>
    <row r="327" customFormat="false" ht="12.75" hidden="false" customHeight="false" outlineLevel="0" collapsed="false">
      <c r="A327" s="265"/>
      <c r="B327" s="265"/>
    </row>
    <row r="328" customFormat="false" ht="12.75" hidden="false" customHeight="false" outlineLevel="0" collapsed="false">
      <c r="A328" s="265"/>
      <c r="B328" s="265"/>
    </row>
    <row r="329" customFormat="false" ht="12.75" hidden="false" customHeight="false" outlineLevel="0" collapsed="false">
      <c r="A329" s="265"/>
      <c r="B329" s="265"/>
    </row>
    <row r="330" customFormat="false" ht="12.75" hidden="false" customHeight="false" outlineLevel="0" collapsed="false">
      <c r="A330" s="265"/>
      <c r="B330" s="265"/>
    </row>
    <row r="331" customFormat="false" ht="12.75" hidden="false" customHeight="false" outlineLevel="0" collapsed="false">
      <c r="A331" s="265"/>
      <c r="B331" s="265"/>
    </row>
    <row r="332" customFormat="false" ht="12.75" hidden="false" customHeight="false" outlineLevel="0" collapsed="false">
      <c r="A332" s="265"/>
      <c r="B332" s="265"/>
    </row>
    <row r="333" customFormat="false" ht="12.75" hidden="false" customHeight="false" outlineLevel="0" collapsed="false">
      <c r="A333" s="265"/>
      <c r="B333" s="265"/>
    </row>
    <row r="334" customFormat="false" ht="12.75" hidden="false" customHeight="false" outlineLevel="0" collapsed="false">
      <c r="A334" s="265"/>
      <c r="B334" s="265"/>
    </row>
    <row r="335" customFormat="false" ht="12.75" hidden="false" customHeight="false" outlineLevel="0" collapsed="false">
      <c r="A335" s="265"/>
      <c r="B335" s="265"/>
    </row>
    <row r="336" customFormat="false" ht="12.75" hidden="false" customHeight="false" outlineLevel="0" collapsed="false">
      <c r="A336" s="265"/>
      <c r="B336" s="265"/>
    </row>
    <row r="337" customFormat="false" ht="12.75" hidden="false" customHeight="false" outlineLevel="0" collapsed="false">
      <c r="A337" s="265"/>
      <c r="B337" s="265"/>
    </row>
    <row r="338" customFormat="false" ht="12.75" hidden="false" customHeight="false" outlineLevel="0" collapsed="false">
      <c r="A338" s="265"/>
      <c r="B338" s="265"/>
    </row>
    <row r="339" customFormat="false" ht="12.75" hidden="false" customHeight="false" outlineLevel="0" collapsed="false">
      <c r="A339" s="265"/>
      <c r="B339" s="265"/>
    </row>
    <row r="340" customFormat="false" ht="12.75" hidden="false" customHeight="false" outlineLevel="0" collapsed="false">
      <c r="A340" s="265"/>
      <c r="B340" s="265"/>
    </row>
    <row r="341" customFormat="false" ht="12.75" hidden="false" customHeight="false" outlineLevel="0" collapsed="false">
      <c r="A341" s="265"/>
      <c r="B341" s="265"/>
    </row>
    <row r="342" customFormat="false" ht="12.75" hidden="false" customHeight="false" outlineLevel="0" collapsed="false">
      <c r="A342" s="265"/>
      <c r="B342" s="265"/>
    </row>
    <row r="343" customFormat="false" ht="12.75" hidden="false" customHeight="false" outlineLevel="0" collapsed="false">
      <c r="A343" s="265"/>
      <c r="B343" s="265"/>
    </row>
    <row r="344" customFormat="false" ht="12.75" hidden="false" customHeight="false" outlineLevel="0" collapsed="false">
      <c r="A344" s="265"/>
      <c r="B344" s="265"/>
    </row>
    <row r="345" customFormat="false" ht="12.75" hidden="false" customHeight="false" outlineLevel="0" collapsed="false">
      <c r="A345" s="265"/>
      <c r="B345" s="265"/>
    </row>
    <row r="346" customFormat="false" ht="12.75" hidden="false" customHeight="false" outlineLevel="0" collapsed="false">
      <c r="A346" s="265"/>
      <c r="B346" s="265"/>
    </row>
    <row r="347" customFormat="false" ht="12.75" hidden="false" customHeight="false" outlineLevel="0" collapsed="false">
      <c r="A347" s="265"/>
      <c r="B347" s="265"/>
    </row>
    <row r="348" customFormat="false" ht="12.75" hidden="false" customHeight="false" outlineLevel="0" collapsed="false">
      <c r="A348" s="265"/>
      <c r="B348" s="265"/>
    </row>
    <row r="349" customFormat="false" ht="12.75" hidden="false" customHeight="false" outlineLevel="0" collapsed="false">
      <c r="A349" s="265"/>
      <c r="B349" s="265"/>
    </row>
    <row r="350" customFormat="false" ht="12.75" hidden="false" customHeight="false" outlineLevel="0" collapsed="false">
      <c r="A350" s="265"/>
      <c r="B350" s="265"/>
    </row>
    <row r="351" customFormat="false" ht="12.75" hidden="false" customHeight="false" outlineLevel="0" collapsed="false">
      <c r="A351" s="265"/>
      <c r="B351" s="265"/>
    </row>
    <row r="352" customFormat="false" ht="12.75" hidden="false" customHeight="false" outlineLevel="0" collapsed="false">
      <c r="A352" s="265"/>
      <c r="B352" s="265"/>
    </row>
    <row r="353" customFormat="false" ht="12.75" hidden="false" customHeight="false" outlineLevel="0" collapsed="false">
      <c r="A353" s="265"/>
      <c r="B353" s="265"/>
    </row>
    <row r="354" customFormat="false" ht="12.75" hidden="false" customHeight="false" outlineLevel="0" collapsed="false">
      <c r="A354" s="265"/>
      <c r="B354" s="265"/>
    </row>
    <row r="355" customFormat="false" ht="12.75" hidden="false" customHeight="false" outlineLevel="0" collapsed="false">
      <c r="A355" s="265"/>
      <c r="B355" s="265"/>
    </row>
    <row r="356" customFormat="false" ht="12.75" hidden="false" customHeight="false" outlineLevel="0" collapsed="false">
      <c r="A356" s="265"/>
      <c r="B356" s="265"/>
    </row>
    <row r="357" customFormat="false" ht="12.75" hidden="false" customHeight="false" outlineLevel="0" collapsed="false">
      <c r="A357" s="265"/>
      <c r="B357" s="265"/>
    </row>
    <row r="358" customFormat="false" ht="12.75" hidden="false" customHeight="false" outlineLevel="0" collapsed="false">
      <c r="A358" s="265"/>
      <c r="B358" s="265"/>
    </row>
    <row r="359" customFormat="false" ht="12.75" hidden="false" customHeight="false" outlineLevel="0" collapsed="false">
      <c r="A359" s="265"/>
      <c r="B359" s="265"/>
    </row>
    <row r="360" customFormat="false" ht="12.75" hidden="false" customHeight="false" outlineLevel="0" collapsed="false">
      <c r="A360" s="265"/>
      <c r="B360" s="265"/>
    </row>
    <row r="361" customFormat="false" ht="12.75" hidden="false" customHeight="false" outlineLevel="0" collapsed="false">
      <c r="A361" s="265"/>
      <c r="B361" s="265"/>
    </row>
    <row r="362" customFormat="false" ht="12.75" hidden="false" customHeight="false" outlineLevel="0" collapsed="false">
      <c r="A362" s="265"/>
      <c r="B362" s="265"/>
    </row>
    <row r="363" customFormat="false" ht="12.75" hidden="false" customHeight="false" outlineLevel="0" collapsed="false">
      <c r="A363" s="265"/>
      <c r="B363" s="265"/>
    </row>
    <row r="364" customFormat="false" ht="12.75" hidden="false" customHeight="false" outlineLevel="0" collapsed="false">
      <c r="A364" s="265"/>
      <c r="B364" s="265"/>
    </row>
    <row r="365" customFormat="false" ht="12.75" hidden="false" customHeight="false" outlineLevel="0" collapsed="false">
      <c r="A365" s="265"/>
      <c r="B365" s="265"/>
    </row>
    <row r="366" customFormat="false" ht="12.75" hidden="false" customHeight="false" outlineLevel="0" collapsed="false">
      <c r="A366" s="265"/>
      <c r="B366" s="265"/>
    </row>
    <row r="367" customFormat="false" ht="12.75" hidden="false" customHeight="false" outlineLevel="0" collapsed="false">
      <c r="A367" s="265"/>
      <c r="B367" s="265"/>
    </row>
    <row r="368" customFormat="false" ht="12.75" hidden="false" customHeight="false" outlineLevel="0" collapsed="false">
      <c r="A368" s="265"/>
      <c r="B368" s="265"/>
    </row>
    <row r="369" customFormat="false" ht="12.75" hidden="false" customHeight="false" outlineLevel="0" collapsed="false">
      <c r="A369" s="265"/>
      <c r="B369" s="265"/>
    </row>
    <row r="370" customFormat="false" ht="12.75" hidden="false" customHeight="false" outlineLevel="0" collapsed="false">
      <c r="A370" s="265"/>
      <c r="B370" s="265"/>
    </row>
    <row r="371" customFormat="false" ht="12.75" hidden="false" customHeight="false" outlineLevel="0" collapsed="false">
      <c r="A371" s="265"/>
      <c r="B371" s="265"/>
    </row>
    <row r="372" customFormat="false" ht="12.75" hidden="false" customHeight="false" outlineLevel="0" collapsed="false">
      <c r="A372" s="265"/>
      <c r="B372" s="265"/>
    </row>
    <row r="373" customFormat="false" ht="12.75" hidden="false" customHeight="false" outlineLevel="0" collapsed="false">
      <c r="A373" s="265"/>
      <c r="B373" s="265"/>
    </row>
    <row r="374" customFormat="false" ht="12.75" hidden="false" customHeight="false" outlineLevel="0" collapsed="false">
      <c r="A374" s="265"/>
      <c r="B374" s="265"/>
    </row>
    <row r="375" customFormat="false" ht="12.75" hidden="false" customHeight="false" outlineLevel="0" collapsed="false">
      <c r="A375" s="265"/>
      <c r="B375" s="265"/>
    </row>
    <row r="376" customFormat="false" ht="12.75" hidden="false" customHeight="false" outlineLevel="0" collapsed="false">
      <c r="A376" s="265"/>
      <c r="B376" s="265"/>
    </row>
    <row r="377" customFormat="false" ht="12.75" hidden="false" customHeight="false" outlineLevel="0" collapsed="false">
      <c r="A377" s="265"/>
      <c r="B377" s="265"/>
    </row>
    <row r="378" customFormat="false" ht="12.75" hidden="false" customHeight="false" outlineLevel="0" collapsed="false">
      <c r="A378" s="265"/>
      <c r="B378" s="265"/>
    </row>
    <row r="379" customFormat="false" ht="12.75" hidden="false" customHeight="false" outlineLevel="0" collapsed="false">
      <c r="A379" s="265"/>
      <c r="B379" s="265"/>
    </row>
    <row r="380" customFormat="false" ht="12.75" hidden="false" customHeight="false" outlineLevel="0" collapsed="false">
      <c r="A380" s="265"/>
      <c r="B380" s="265"/>
    </row>
    <row r="381" customFormat="false" ht="12.75" hidden="false" customHeight="false" outlineLevel="0" collapsed="false">
      <c r="A381" s="265"/>
      <c r="B381" s="265"/>
    </row>
    <row r="382" customFormat="false" ht="12.75" hidden="false" customHeight="false" outlineLevel="0" collapsed="false">
      <c r="A382" s="265"/>
      <c r="B382" s="265"/>
    </row>
    <row r="383" customFormat="false" ht="12.75" hidden="false" customHeight="false" outlineLevel="0" collapsed="false">
      <c r="A383" s="265"/>
      <c r="B383" s="265"/>
    </row>
    <row r="384" customFormat="false" ht="12.75" hidden="false" customHeight="false" outlineLevel="0" collapsed="false">
      <c r="A384" s="265"/>
      <c r="B384" s="265"/>
    </row>
    <row r="385" customFormat="false" ht="12.75" hidden="false" customHeight="false" outlineLevel="0" collapsed="false">
      <c r="A385" s="265"/>
      <c r="B385" s="265"/>
    </row>
    <row r="386" customFormat="false" ht="12.75" hidden="false" customHeight="false" outlineLevel="0" collapsed="false">
      <c r="A386" s="265"/>
      <c r="B386" s="265"/>
    </row>
    <row r="387" customFormat="false" ht="12.75" hidden="false" customHeight="false" outlineLevel="0" collapsed="false">
      <c r="A387" s="265"/>
      <c r="B387" s="265"/>
    </row>
    <row r="388" customFormat="false" ht="12.75" hidden="false" customHeight="false" outlineLevel="0" collapsed="false">
      <c r="A388" s="265"/>
      <c r="B388" s="265"/>
    </row>
    <row r="389" customFormat="false" ht="12.75" hidden="false" customHeight="false" outlineLevel="0" collapsed="false">
      <c r="A389" s="265"/>
      <c r="B389" s="265"/>
    </row>
    <row r="390" customFormat="false" ht="12.75" hidden="false" customHeight="false" outlineLevel="0" collapsed="false">
      <c r="A390" s="265"/>
      <c r="B390" s="265"/>
    </row>
    <row r="391" customFormat="false" ht="12.75" hidden="false" customHeight="false" outlineLevel="0" collapsed="false">
      <c r="A391" s="265"/>
      <c r="B391" s="265"/>
    </row>
    <row r="392" customFormat="false" ht="12.75" hidden="false" customHeight="false" outlineLevel="0" collapsed="false">
      <c r="A392" s="265"/>
      <c r="B392" s="265"/>
    </row>
    <row r="393" customFormat="false" ht="12.75" hidden="false" customHeight="false" outlineLevel="0" collapsed="false">
      <c r="A393" s="265"/>
      <c r="B393" s="265"/>
    </row>
    <row r="394" customFormat="false" ht="12.75" hidden="false" customHeight="false" outlineLevel="0" collapsed="false">
      <c r="A394" s="265"/>
      <c r="B394" s="265"/>
    </row>
    <row r="395" customFormat="false" ht="12.75" hidden="false" customHeight="false" outlineLevel="0" collapsed="false">
      <c r="A395" s="265"/>
      <c r="B395" s="265"/>
    </row>
    <row r="396" customFormat="false" ht="12.75" hidden="false" customHeight="false" outlineLevel="0" collapsed="false">
      <c r="A396" s="265"/>
      <c r="B396" s="265"/>
    </row>
    <row r="397" customFormat="false" ht="12.75" hidden="false" customHeight="false" outlineLevel="0" collapsed="false">
      <c r="A397" s="265"/>
      <c r="B397" s="265"/>
    </row>
    <row r="398" customFormat="false" ht="12.75" hidden="false" customHeight="false" outlineLevel="0" collapsed="false">
      <c r="A398" s="265"/>
      <c r="B398" s="265"/>
    </row>
    <row r="399" customFormat="false" ht="12.75" hidden="false" customHeight="false" outlineLevel="0" collapsed="false">
      <c r="A399" s="265"/>
      <c r="B399" s="265"/>
    </row>
    <row r="400" customFormat="false" ht="12.75" hidden="false" customHeight="false" outlineLevel="0" collapsed="false">
      <c r="A400" s="265"/>
      <c r="B400" s="265"/>
    </row>
    <row r="401" customFormat="false" ht="12.75" hidden="false" customHeight="false" outlineLevel="0" collapsed="false">
      <c r="A401" s="265"/>
      <c r="B401" s="265"/>
    </row>
    <row r="402" customFormat="false" ht="12.75" hidden="false" customHeight="false" outlineLevel="0" collapsed="false">
      <c r="A402" s="265"/>
      <c r="B402" s="265"/>
    </row>
    <row r="403" customFormat="false" ht="12.75" hidden="false" customHeight="false" outlineLevel="0" collapsed="false">
      <c r="A403" s="265"/>
      <c r="B403" s="265"/>
    </row>
    <row r="404" customFormat="false" ht="12.75" hidden="false" customHeight="false" outlineLevel="0" collapsed="false">
      <c r="A404" s="265"/>
      <c r="B404" s="265"/>
    </row>
    <row r="405" customFormat="false" ht="12.75" hidden="false" customHeight="false" outlineLevel="0" collapsed="false">
      <c r="A405" s="265"/>
      <c r="B405" s="265"/>
    </row>
    <row r="406" customFormat="false" ht="12.75" hidden="false" customHeight="false" outlineLevel="0" collapsed="false">
      <c r="A406" s="265"/>
      <c r="B406" s="265"/>
    </row>
    <row r="407" customFormat="false" ht="12.75" hidden="false" customHeight="false" outlineLevel="0" collapsed="false">
      <c r="A407" s="265"/>
      <c r="B407" s="265"/>
    </row>
    <row r="408" customFormat="false" ht="12.75" hidden="false" customHeight="false" outlineLevel="0" collapsed="false">
      <c r="A408" s="265"/>
      <c r="B408" s="265"/>
    </row>
    <row r="409" customFormat="false" ht="12.75" hidden="false" customHeight="false" outlineLevel="0" collapsed="false">
      <c r="A409" s="265"/>
      <c r="B409" s="265"/>
    </row>
    <row r="410" customFormat="false" ht="12.75" hidden="false" customHeight="false" outlineLevel="0" collapsed="false">
      <c r="A410" s="265"/>
      <c r="B410" s="265"/>
    </row>
    <row r="411" customFormat="false" ht="12.75" hidden="false" customHeight="false" outlineLevel="0" collapsed="false">
      <c r="A411" s="265"/>
      <c r="B411" s="265"/>
    </row>
    <row r="412" customFormat="false" ht="12.75" hidden="false" customHeight="false" outlineLevel="0" collapsed="false">
      <c r="A412" s="265"/>
      <c r="B412" s="265"/>
    </row>
    <row r="413" customFormat="false" ht="12.75" hidden="false" customHeight="false" outlineLevel="0" collapsed="false">
      <c r="A413" s="265"/>
      <c r="B413" s="265"/>
    </row>
    <row r="414" customFormat="false" ht="12.75" hidden="false" customHeight="false" outlineLevel="0" collapsed="false">
      <c r="A414" s="265"/>
      <c r="B414" s="265"/>
    </row>
    <row r="415" customFormat="false" ht="12.75" hidden="false" customHeight="false" outlineLevel="0" collapsed="false">
      <c r="A415" s="265"/>
      <c r="B415" s="265"/>
    </row>
    <row r="416" customFormat="false" ht="12.75" hidden="false" customHeight="false" outlineLevel="0" collapsed="false">
      <c r="A416" s="265"/>
      <c r="B416" s="265"/>
    </row>
    <row r="417" customFormat="false" ht="12.75" hidden="false" customHeight="false" outlineLevel="0" collapsed="false">
      <c r="A417" s="265"/>
      <c r="B417" s="265"/>
    </row>
    <row r="418" customFormat="false" ht="12.75" hidden="false" customHeight="false" outlineLevel="0" collapsed="false">
      <c r="A418" s="265"/>
      <c r="B418" s="265"/>
    </row>
    <row r="419" customFormat="false" ht="12.75" hidden="false" customHeight="false" outlineLevel="0" collapsed="false">
      <c r="A419" s="265"/>
      <c r="B419" s="265"/>
    </row>
    <row r="420" customFormat="false" ht="12.75" hidden="false" customHeight="false" outlineLevel="0" collapsed="false">
      <c r="A420" s="265"/>
      <c r="B420" s="265"/>
    </row>
    <row r="421" customFormat="false" ht="12.75" hidden="false" customHeight="false" outlineLevel="0" collapsed="false">
      <c r="A421" s="265"/>
      <c r="B421" s="265"/>
    </row>
    <row r="422" customFormat="false" ht="12.75" hidden="false" customHeight="false" outlineLevel="0" collapsed="false">
      <c r="A422" s="265"/>
      <c r="B422" s="265"/>
    </row>
    <row r="423" customFormat="false" ht="12.75" hidden="false" customHeight="false" outlineLevel="0" collapsed="false">
      <c r="A423" s="265"/>
      <c r="B423" s="265"/>
    </row>
    <row r="424" customFormat="false" ht="12.75" hidden="false" customHeight="false" outlineLevel="0" collapsed="false">
      <c r="A424" s="265"/>
      <c r="B424" s="265"/>
    </row>
    <row r="425" customFormat="false" ht="12.75" hidden="false" customHeight="false" outlineLevel="0" collapsed="false">
      <c r="A425" s="265"/>
      <c r="B425" s="265"/>
    </row>
    <row r="426" customFormat="false" ht="12.75" hidden="false" customHeight="false" outlineLevel="0" collapsed="false">
      <c r="A426" s="265"/>
      <c r="B426" s="265"/>
    </row>
    <row r="427" customFormat="false" ht="12.75" hidden="false" customHeight="false" outlineLevel="0" collapsed="false">
      <c r="A427" s="265"/>
      <c r="B427" s="265"/>
    </row>
    <row r="428" customFormat="false" ht="12.75" hidden="false" customHeight="false" outlineLevel="0" collapsed="false">
      <c r="A428" s="265"/>
      <c r="B428" s="265"/>
    </row>
    <row r="429" customFormat="false" ht="12.75" hidden="false" customHeight="false" outlineLevel="0" collapsed="false">
      <c r="A429" s="265"/>
      <c r="B429" s="265"/>
    </row>
    <row r="430" customFormat="false" ht="12.75" hidden="false" customHeight="false" outlineLevel="0" collapsed="false">
      <c r="A430" s="265"/>
      <c r="B430" s="265"/>
    </row>
    <row r="431" customFormat="false" ht="12.75" hidden="false" customHeight="false" outlineLevel="0" collapsed="false">
      <c r="A431" s="265"/>
      <c r="B431" s="265"/>
    </row>
    <row r="432" customFormat="false" ht="12.75" hidden="false" customHeight="false" outlineLevel="0" collapsed="false">
      <c r="A432" s="265"/>
      <c r="B432" s="265"/>
    </row>
    <row r="433" customFormat="false" ht="12.75" hidden="false" customHeight="false" outlineLevel="0" collapsed="false">
      <c r="A433" s="265"/>
      <c r="B433" s="265"/>
    </row>
    <row r="434" customFormat="false" ht="12.75" hidden="false" customHeight="false" outlineLevel="0" collapsed="false">
      <c r="A434" s="265"/>
      <c r="B434" s="265"/>
    </row>
    <row r="435" customFormat="false" ht="12.75" hidden="false" customHeight="false" outlineLevel="0" collapsed="false">
      <c r="A435" s="265"/>
      <c r="B435" s="265"/>
    </row>
    <row r="436" customFormat="false" ht="12.75" hidden="false" customHeight="false" outlineLevel="0" collapsed="false">
      <c r="A436" s="265"/>
      <c r="B436" s="265"/>
    </row>
    <row r="437" customFormat="false" ht="12.75" hidden="false" customHeight="false" outlineLevel="0" collapsed="false">
      <c r="A437" s="265"/>
      <c r="B437" s="265"/>
    </row>
    <row r="438" customFormat="false" ht="12.75" hidden="false" customHeight="false" outlineLevel="0" collapsed="false">
      <c r="A438" s="265"/>
      <c r="B438" s="265"/>
    </row>
    <row r="439" customFormat="false" ht="12.75" hidden="false" customHeight="false" outlineLevel="0" collapsed="false">
      <c r="A439" s="265"/>
      <c r="B439" s="265"/>
    </row>
    <row r="440" customFormat="false" ht="12.75" hidden="false" customHeight="false" outlineLevel="0" collapsed="false">
      <c r="A440" s="265"/>
      <c r="B440" s="265"/>
    </row>
    <row r="441" customFormat="false" ht="12.75" hidden="false" customHeight="false" outlineLevel="0" collapsed="false">
      <c r="A441" s="265"/>
      <c r="B441" s="265"/>
    </row>
    <row r="442" customFormat="false" ht="12.75" hidden="false" customHeight="false" outlineLevel="0" collapsed="false">
      <c r="A442" s="265"/>
      <c r="B442" s="265"/>
    </row>
    <row r="443" customFormat="false" ht="12.75" hidden="false" customHeight="false" outlineLevel="0" collapsed="false">
      <c r="A443" s="265"/>
      <c r="B443" s="265"/>
    </row>
    <row r="444" customFormat="false" ht="12.75" hidden="false" customHeight="false" outlineLevel="0" collapsed="false">
      <c r="A444" s="265"/>
      <c r="B444" s="265"/>
    </row>
    <row r="445" customFormat="false" ht="12.75" hidden="false" customHeight="false" outlineLevel="0" collapsed="false">
      <c r="A445" s="265"/>
      <c r="B445" s="265"/>
    </row>
    <row r="446" customFormat="false" ht="12.75" hidden="false" customHeight="false" outlineLevel="0" collapsed="false">
      <c r="A446" s="265"/>
      <c r="B446" s="265"/>
    </row>
    <row r="447" customFormat="false" ht="12.75" hidden="false" customHeight="false" outlineLevel="0" collapsed="false">
      <c r="A447" s="265"/>
      <c r="B447" s="265"/>
    </row>
    <row r="448" customFormat="false" ht="12.75" hidden="false" customHeight="false" outlineLevel="0" collapsed="false">
      <c r="A448" s="265"/>
      <c r="B448" s="265"/>
    </row>
    <row r="449" customFormat="false" ht="12.75" hidden="false" customHeight="false" outlineLevel="0" collapsed="false">
      <c r="A449" s="265"/>
      <c r="B449" s="265"/>
    </row>
    <row r="450" customFormat="false" ht="12.75" hidden="false" customHeight="false" outlineLevel="0" collapsed="false">
      <c r="A450" s="265"/>
      <c r="B450" s="265"/>
    </row>
    <row r="451" customFormat="false" ht="12.75" hidden="false" customHeight="false" outlineLevel="0" collapsed="false">
      <c r="A451" s="265"/>
      <c r="B451" s="265"/>
    </row>
    <row r="452" customFormat="false" ht="12.75" hidden="false" customHeight="false" outlineLevel="0" collapsed="false">
      <c r="A452" s="265"/>
      <c r="B452" s="265"/>
    </row>
    <row r="453" customFormat="false" ht="12.75" hidden="false" customHeight="false" outlineLevel="0" collapsed="false">
      <c r="A453" s="265"/>
      <c r="B453" s="265"/>
    </row>
    <row r="454" customFormat="false" ht="12.75" hidden="false" customHeight="false" outlineLevel="0" collapsed="false">
      <c r="A454" s="265"/>
      <c r="B454" s="265"/>
    </row>
    <row r="455" customFormat="false" ht="12.75" hidden="false" customHeight="false" outlineLevel="0" collapsed="false">
      <c r="A455" s="265"/>
      <c r="B455" s="265"/>
    </row>
    <row r="456" customFormat="false" ht="12.75" hidden="false" customHeight="false" outlineLevel="0" collapsed="false">
      <c r="A456" s="265"/>
      <c r="B456" s="265"/>
    </row>
    <row r="457" customFormat="false" ht="12.75" hidden="false" customHeight="false" outlineLevel="0" collapsed="false">
      <c r="A457" s="265"/>
      <c r="B457" s="265"/>
    </row>
    <row r="458" customFormat="false" ht="12.75" hidden="false" customHeight="false" outlineLevel="0" collapsed="false">
      <c r="A458" s="265"/>
      <c r="B458" s="265"/>
    </row>
    <row r="459" customFormat="false" ht="12.75" hidden="false" customHeight="false" outlineLevel="0" collapsed="false">
      <c r="A459" s="265"/>
      <c r="B459" s="265"/>
    </row>
    <row r="460" customFormat="false" ht="12.75" hidden="false" customHeight="false" outlineLevel="0" collapsed="false">
      <c r="A460" s="265"/>
      <c r="B460" s="265"/>
    </row>
    <row r="461" customFormat="false" ht="12.75" hidden="false" customHeight="false" outlineLevel="0" collapsed="false">
      <c r="A461" s="265"/>
      <c r="B461" s="265"/>
    </row>
    <row r="462" customFormat="false" ht="12.75" hidden="false" customHeight="false" outlineLevel="0" collapsed="false">
      <c r="A462" s="265"/>
      <c r="B462" s="265"/>
    </row>
    <row r="463" customFormat="false" ht="12.75" hidden="false" customHeight="false" outlineLevel="0" collapsed="false">
      <c r="A463" s="265"/>
      <c r="B463" s="265"/>
    </row>
    <row r="464" customFormat="false" ht="12.75" hidden="false" customHeight="false" outlineLevel="0" collapsed="false">
      <c r="A464" s="265"/>
      <c r="B464" s="265"/>
    </row>
    <row r="465" customFormat="false" ht="12.75" hidden="false" customHeight="false" outlineLevel="0" collapsed="false">
      <c r="A465" s="265"/>
      <c r="B465" s="265"/>
    </row>
    <row r="466" customFormat="false" ht="12.75" hidden="false" customHeight="false" outlineLevel="0" collapsed="false">
      <c r="A466" s="265"/>
      <c r="B466" s="265"/>
    </row>
    <row r="467" customFormat="false" ht="12.75" hidden="false" customHeight="false" outlineLevel="0" collapsed="false">
      <c r="A467" s="265"/>
      <c r="B467" s="265"/>
    </row>
    <row r="468" customFormat="false" ht="12.75" hidden="false" customHeight="false" outlineLevel="0" collapsed="false">
      <c r="A468" s="265"/>
      <c r="B468" s="265"/>
    </row>
    <row r="469" customFormat="false" ht="12.75" hidden="false" customHeight="false" outlineLevel="0" collapsed="false">
      <c r="A469" s="265"/>
      <c r="B469" s="265"/>
    </row>
    <row r="470" customFormat="false" ht="12.75" hidden="false" customHeight="false" outlineLevel="0" collapsed="false">
      <c r="A470" s="265"/>
      <c r="B470" s="265"/>
    </row>
    <row r="471" customFormat="false" ht="12.75" hidden="false" customHeight="false" outlineLevel="0" collapsed="false">
      <c r="A471" s="265"/>
      <c r="B471" s="265"/>
    </row>
    <row r="472" customFormat="false" ht="12.75" hidden="false" customHeight="false" outlineLevel="0" collapsed="false">
      <c r="A472" s="265"/>
      <c r="B472" s="265"/>
    </row>
    <row r="473" customFormat="false" ht="12.75" hidden="false" customHeight="false" outlineLevel="0" collapsed="false">
      <c r="A473" s="265"/>
      <c r="B473" s="265"/>
    </row>
    <row r="474" customFormat="false" ht="12.75" hidden="false" customHeight="false" outlineLevel="0" collapsed="false">
      <c r="A474" s="265"/>
      <c r="B474" s="265"/>
    </row>
    <row r="475" customFormat="false" ht="12.75" hidden="false" customHeight="false" outlineLevel="0" collapsed="false">
      <c r="A475" s="265"/>
      <c r="B475" s="265"/>
    </row>
    <row r="476" customFormat="false" ht="12.75" hidden="false" customHeight="false" outlineLevel="0" collapsed="false">
      <c r="A476" s="265"/>
      <c r="B476" s="265"/>
    </row>
    <row r="477" customFormat="false" ht="12.75" hidden="false" customHeight="false" outlineLevel="0" collapsed="false">
      <c r="A477" s="265"/>
      <c r="B477" s="265"/>
    </row>
    <row r="478" customFormat="false" ht="12.75" hidden="false" customHeight="false" outlineLevel="0" collapsed="false">
      <c r="A478" s="265"/>
      <c r="B478" s="265"/>
    </row>
    <row r="479" customFormat="false" ht="12.75" hidden="false" customHeight="false" outlineLevel="0" collapsed="false">
      <c r="A479" s="265"/>
      <c r="B479" s="265"/>
    </row>
    <row r="480" customFormat="false" ht="12.75" hidden="false" customHeight="false" outlineLevel="0" collapsed="false">
      <c r="A480" s="265"/>
      <c r="B480" s="265"/>
    </row>
    <row r="481" customFormat="false" ht="12.75" hidden="false" customHeight="false" outlineLevel="0" collapsed="false">
      <c r="A481" s="265"/>
      <c r="B481" s="265"/>
    </row>
    <row r="482" customFormat="false" ht="12.75" hidden="false" customHeight="false" outlineLevel="0" collapsed="false">
      <c r="A482" s="265"/>
      <c r="B482" s="265"/>
    </row>
    <row r="483" customFormat="false" ht="12.75" hidden="false" customHeight="false" outlineLevel="0" collapsed="false">
      <c r="A483" s="265"/>
      <c r="B483" s="265"/>
    </row>
    <row r="484" customFormat="false" ht="12.75" hidden="false" customHeight="false" outlineLevel="0" collapsed="false">
      <c r="A484" s="265"/>
      <c r="B484" s="265"/>
    </row>
    <row r="485" customFormat="false" ht="12.75" hidden="false" customHeight="false" outlineLevel="0" collapsed="false">
      <c r="A485" s="265"/>
      <c r="B485" s="265"/>
    </row>
    <row r="486" customFormat="false" ht="12.75" hidden="false" customHeight="false" outlineLevel="0" collapsed="false">
      <c r="A486" s="265"/>
      <c r="B486" s="265"/>
    </row>
    <row r="487" customFormat="false" ht="12.75" hidden="false" customHeight="false" outlineLevel="0" collapsed="false">
      <c r="A487" s="265"/>
      <c r="B487" s="265"/>
    </row>
    <row r="488" customFormat="false" ht="12.75" hidden="false" customHeight="false" outlineLevel="0" collapsed="false">
      <c r="A488" s="265"/>
      <c r="B488" s="265"/>
    </row>
    <row r="489" customFormat="false" ht="12.75" hidden="false" customHeight="false" outlineLevel="0" collapsed="false">
      <c r="A489" s="265"/>
      <c r="B489" s="265"/>
    </row>
    <row r="490" customFormat="false" ht="12.75" hidden="false" customHeight="false" outlineLevel="0" collapsed="false">
      <c r="A490" s="265"/>
      <c r="B490" s="265"/>
    </row>
    <row r="491" customFormat="false" ht="12.75" hidden="false" customHeight="false" outlineLevel="0" collapsed="false">
      <c r="A491" s="265"/>
      <c r="B491" s="265"/>
    </row>
    <row r="492" customFormat="false" ht="12.75" hidden="false" customHeight="false" outlineLevel="0" collapsed="false">
      <c r="A492" s="265"/>
      <c r="B492" s="265"/>
    </row>
    <row r="493" customFormat="false" ht="12.75" hidden="false" customHeight="false" outlineLevel="0" collapsed="false">
      <c r="A493" s="265"/>
      <c r="B493" s="265"/>
    </row>
    <row r="494" customFormat="false" ht="12.75" hidden="false" customHeight="false" outlineLevel="0" collapsed="false">
      <c r="A494" s="265"/>
      <c r="B494" s="265"/>
    </row>
    <row r="495" customFormat="false" ht="12.75" hidden="false" customHeight="false" outlineLevel="0" collapsed="false">
      <c r="A495" s="265"/>
      <c r="B495" s="265"/>
    </row>
    <row r="496" customFormat="false" ht="12.75" hidden="false" customHeight="false" outlineLevel="0" collapsed="false">
      <c r="A496" s="265"/>
      <c r="B496" s="265"/>
    </row>
    <row r="497" customFormat="false" ht="12.75" hidden="false" customHeight="false" outlineLevel="0" collapsed="false">
      <c r="A497" s="265"/>
      <c r="B497" s="265"/>
    </row>
    <row r="498" customFormat="false" ht="12.75" hidden="false" customHeight="false" outlineLevel="0" collapsed="false">
      <c r="A498" s="265"/>
      <c r="B498" s="265"/>
    </row>
    <row r="499" customFormat="false" ht="12.75" hidden="false" customHeight="false" outlineLevel="0" collapsed="false">
      <c r="A499" s="265"/>
      <c r="B499" s="265"/>
    </row>
    <row r="500" customFormat="false" ht="12.75" hidden="false" customHeight="false" outlineLevel="0" collapsed="false">
      <c r="A500" s="265"/>
      <c r="B500" s="265"/>
    </row>
    <row r="501" customFormat="false" ht="12.75" hidden="false" customHeight="false" outlineLevel="0" collapsed="false">
      <c r="A501" s="265"/>
      <c r="B501" s="265"/>
    </row>
    <row r="502" customFormat="false" ht="12.75" hidden="false" customHeight="false" outlineLevel="0" collapsed="false">
      <c r="A502" s="265"/>
      <c r="B502" s="265"/>
    </row>
    <row r="503" customFormat="false" ht="12.75" hidden="false" customHeight="false" outlineLevel="0" collapsed="false">
      <c r="A503" s="265"/>
      <c r="B503" s="265"/>
    </row>
    <row r="504" customFormat="false" ht="12.75" hidden="false" customHeight="false" outlineLevel="0" collapsed="false">
      <c r="A504" s="265"/>
      <c r="B504" s="265"/>
    </row>
    <row r="505" customFormat="false" ht="12.75" hidden="false" customHeight="false" outlineLevel="0" collapsed="false">
      <c r="A505" s="265"/>
      <c r="B505" s="265"/>
    </row>
    <row r="506" customFormat="false" ht="12.75" hidden="false" customHeight="false" outlineLevel="0" collapsed="false">
      <c r="A506" s="265"/>
      <c r="B506" s="265"/>
    </row>
    <row r="507" customFormat="false" ht="12.75" hidden="false" customHeight="false" outlineLevel="0" collapsed="false">
      <c r="A507" s="265"/>
      <c r="B507" s="265"/>
    </row>
    <row r="508" customFormat="false" ht="12.75" hidden="false" customHeight="false" outlineLevel="0" collapsed="false">
      <c r="A508" s="265"/>
      <c r="B508" s="265"/>
    </row>
    <row r="509" customFormat="false" ht="12.75" hidden="false" customHeight="false" outlineLevel="0" collapsed="false">
      <c r="A509" s="265"/>
      <c r="B509" s="265"/>
    </row>
    <row r="510" customFormat="false" ht="12.75" hidden="false" customHeight="false" outlineLevel="0" collapsed="false">
      <c r="A510" s="265"/>
      <c r="B510" s="265"/>
    </row>
    <row r="511" customFormat="false" ht="12.75" hidden="false" customHeight="false" outlineLevel="0" collapsed="false">
      <c r="A511" s="265"/>
      <c r="B511" s="265"/>
    </row>
    <row r="512" customFormat="false" ht="12.75" hidden="false" customHeight="false" outlineLevel="0" collapsed="false">
      <c r="A512" s="265"/>
      <c r="B512" s="265"/>
    </row>
    <row r="513" customFormat="false" ht="12.75" hidden="false" customHeight="false" outlineLevel="0" collapsed="false">
      <c r="A513" s="265"/>
      <c r="B513" s="265"/>
    </row>
    <row r="514" customFormat="false" ht="12.75" hidden="false" customHeight="false" outlineLevel="0" collapsed="false">
      <c r="A514" s="265"/>
      <c r="B514" s="265"/>
    </row>
    <row r="515" customFormat="false" ht="12.75" hidden="false" customHeight="false" outlineLevel="0" collapsed="false">
      <c r="A515" s="265"/>
      <c r="B515" s="265"/>
    </row>
    <row r="516" customFormat="false" ht="12.75" hidden="false" customHeight="false" outlineLevel="0" collapsed="false">
      <c r="A516" s="265"/>
      <c r="B516" s="265"/>
    </row>
    <row r="517" customFormat="false" ht="12.75" hidden="false" customHeight="false" outlineLevel="0" collapsed="false">
      <c r="A517" s="265"/>
      <c r="B517" s="265"/>
    </row>
    <row r="518" customFormat="false" ht="12.75" hidden="false" customHeight="false" outlineLevel="0" collapsed="false">
      <c r="A518" s="265"/>
      <c r="B518" s="265"/>
    </row>
    <row r="519" customFormat="false" ht="12.75" hidden="false" customHeight="false" outlineLevel="0" collapsed="false">
      <c r="A519" s="265"/>
      <c r="B519" s="265"/>
    </row>
    <row r="520" customFormat="false" ht="12.75" hidden="false" customHeight="false" outlineLevel="0" collapsed="false">
      <c r="A520" s="265"/>
      <c r="B520" s="265"/>
    </row>
    <row r="521" customFormat="false" ht="12.75" hidden="false" customHeight="false" outlineLevel="0" collapsed="false">
      <c r="A521" s="265"/>
      <c r="B521" s="265"/>
    </row>
    <row r="522" customFormat="false" ht="12.75" hidden="false" customHeight="false" outlineLevel="0" collapsed="false">
      <c r="A522" s="265"/>
      <c r="B522" s="265"/>
    </row>
    <row r="523" customFormat="false" ht="12.75" hidden="false" customHeight="false" outlineLevel="0" collapsed="false">
      <c r="A523" s="265"/>
      <c r="B523" s="265"/>
    </row>
    <row r="524" customFormat="false" ht="12.75" hidden="false" customHeight="false" outlineLevel="0" collapsed="false">
      <c r="A524" s="265"/>
      <c r="B524" s="265"/>
    </row>
    <row r="525" customFormat="false" ht="12.75" hidden="false" customHeight="false" outlineLevel="0" collapsed="false">
      <c r="A525" s="265"/>
      <c r="B525" s="265"/>
    </row>
    <row r="526" customFormat="false" ht="12.75" hidden="false" customHeight="false" outlineLevel="0" collapsed="false">
      <c r="A526" s="265"/>
      <c r="B526" s="265"/>
    </row>
    <row r="527" customFormat="false" ht="12.75" hidden="false" customHeight="false" outlineLevel="0" collapsed="false">
      <c r="A527" s="265"/>
      <c r="B527" s="265"/>
    </row>
    <row r="528" customFormat="false" ht="12.75" hidden="false" customHeight="false" outlineLevel="0" collapsed="false">
      <c r="A528" s="265"/>
      <c r="B528" s="265"/>
    </row>
    <row r="529" customFormat="false" ht="12.75" hidden="false" customHeight="false" outlineLevel="0" collapsed="false">
      <c r="A529" s="265"/>
      <c r="B529" s="265"/>
    </row>
    <row r="530" customFormat="false" ht="12.75" hidden="false" customHeight="false" outlineLevel="0" collapsed="false">
      <c r="A530" s="265"/>
      <c r="B530" s="265"/>
    </row>
    <row r="531" customFormat="false" ht="12.75" hidden="false" customHeight="false" outlineLevel="0" collapsed="false">
      <c r="A531" s="265"/>
      <c r="B531" s="265"/>
    </row>
    <row r="532" customFormat="false" ht="12.75" hidden="false" customHeight="false" outlineLevel="0" collapsed="false">
      <c r="A532" s="265"/>
      <c r="B532" s="265"/>
    </row>
    <row r="533" customFormat="false" ht="12.75" hidden="false" customHeight="false" outlineLevel="0" collapsed="false">
      <c r="A533" s="265"/>
      <c r="B533" s="265"/>
    </row>
    <row r="534" customFormat="false" ht="12.75" hidden="false" customHeight="false" outlineLevel="0" collapsed="false">
      <c r="A534" s="265"/>
      <c r="B534" s="265"/>
    </row>
    <row r="535" customFormat="false" ht="12.75" hidden="false" customHeight="false" outlineLevel="0" collapsed="false">
      <c r="A535" s="265"/>
      <c r="B535" s="265"/>
    </row>
    <row r="536" customFormat="false" ht="12.75" hidden="false" customHeight="false" outlineLevel="0" collapsed="false">
      <c r="A536" s="265"/>
      <c r="B536" s="265"/>
    </row>
    <row r="537" customFormat="false" ht="12.75" hidden="false" customHeight="false" outlineLevel="0" collapsed="false">
      <c r="A537" s="265"/>
      <c r="B537" s="265"/>
    </row>
    <row r="538" customFormat="false" ht="12.75" hidden="false" customHeight="false" outlineLevel="0" collapsed="false">
      <c r="A538" s="265"/>
      <c r="B538" s="265"/>
    </row>
    <row r="539" customFormat="false" ht="12.75" hidden="false" customHeight="false" outlineLevel="0" collapsed="false">
      <c r="A539" s="265"/>
      <c r="B539" s="265"/>
    </row>
    <row r="540" customFormat="false" ht="12.75" hidden="false" customHeight="false" outlineLevel="0" collapsed="false">
      <c r="A540" s="265"/>
      <c r="B540" s="265"/>
    </row>
    <row r="541" customFormat="false" ht="12.75" hidden="false" customHeight="false" outlineLevel="0" collapsed="false">
      <c r="A541" s="265"/>
      <c r="B541" s="265"/>
    </row>
    <row r="542" customFormat="false" ht="12.75" hidden="false" customHeight="false" outlineLevel="0" collapsed="false">
      <c r="A542" s="265"/>
      <c r="B542" s="265"/>
    </row>
    <row r="543" customFormat="false" ht="12.75" hidden="false" customHeight="false" outlineLevel="0" collapsed="false">
      <c r="A543" s="265"/>
      <c r="B543" s="265"/>
    </row>
    <row r="544" customFormat="false" ht="12.75" hidden="false" customHeight="false" outlineLevel="0" collapsed="false">
      <c r="A544" s="265"/>
      <c r="B544" s="265"/>
    </row>
    <row r="545" customFormat="false" ht="12.75" hidden="false" customHeight="false" outlineLevel="0" collapsed="false">
      <c r="A545" s="265"/>
      <c r="B545" s="265"/>
    </row>
    <row r="546" customFormat="false" ht="12.75" hidden="false" customHeight="false" outlineLevel="0" collapsed="false">
      <c r="A546" s="265"/>
      <c r="B546" s="265"/>
    </row>
    <row r="547" customFormat="false" ht="12.75" hidden="false" customHeight="false" outlineLevel="0" collapsed="false">
      <c r="A547" s="265"/>
      <c r="B547" s="265"/>
    </row>
    <row r="548" customFormat="false" ht="12.75" hidden="false" customHeight="false" outlineLevel="0" collapsed="false">
      <c r="A548" s="265"/>
      <c r="B548" s="265"/>
    </row>
    <row r="549" customFormat="false" ht="12.75" hidden="false" customHeight="false" outlineLevel="0" collapsed="false">
      <c r="A549" s="265"/>
      <c r="B549" s="265"/>
    </row>
    <row r="550" customFormat="false" ht="12.75" hidden="false" customHeight="false" outlineLevel="0" collapsed="false">
      <c r="A550" s="265"/>
      <c r="B550" s="265"/>
    </row>
    <row r="551" customFormat="false" ht="12.75" hidden="false" customHeight="false" outlineLevel="0" collapsed="false">
      <c r="A551" s="265"/>
      <c r="B551" s="265"/>
    </row>
    <row r="552" customFormat="false" ht="12.75" hidden="false" customHeight="false" outlineLevel="0" collapsed="false">
      <c r="A552" s="265"/>
      <c r="B552" s="265"/>
    </row>
    <row r="553" customFormat="false" ht="12.75" hidden="false" customHeight="false" outlineLevel="0" collapsed="false">
      <c r="A553" s="265"/>
      <c r="B553" s="265"/>
    </row>
    <row r="554" customFormat="false" ht="12.75" hidden="false" customHeight="false" outlineLevel="0" collapsed="false">
      <c r="A554" s="265"/>
      <c r="B554" s="265"/>
    </row>
    <row r="555" customFormat="false" ht="12.75" hidden="false" customHeight="false" outlineLevel="0" collapsed="false">
      <c r="A555" s="265"/>
      <c r="B555" s="265"/>
    </row>
    <row r="556" customFormat="false" ht="12.75" hidden="false" customHeight="false" outlineLevel="0" collapsed="false">
      <c r="A556" s="265"/>
      <c r="B556" s="265"/>
    </row>
    <row r="557" customFormat="false" ht="12.75" hidden="false" customHeight="false" outlineLevel="0" collapsed="false">
      <c r="A557" s="265"/>
      <c r="B557" s="265"/>
    </row>
    <row r="558" customFormat="false" ht="12.75" hidden="false" customHeight="false" outlineLevel="0" collapsed="false">
      <c r="A558" s="265"/>
      <c r="B558" s="265"/>
    </row>
    <row r="559" customFormat="false" ht="12.75" hidden="false" customHeight="false" outlineLevel="0" collapsed="false">
      <c r="A559" s="265"/>
      <c r="B559" s="265"/>
    </row>
    <row r="560" customFormat="false" ht="12.75" hidden="false" customHeight="false" outlineLevel="0" collapsed="false">
      <c r="A560" s="265"/>
      <c r="B560" s="265"/>
    </row>
    <row r="561" customFormat="false" ht="12.75" hidden="false" customHeight="false" outlineLevel="0" collapsed="false">
      <c r="A561" s="265"/>
      <c r="B561" s="265"/>
    </row>
    <row r="562" customFormat="false" ht="12.75" hidden="false" customHeight="false" outlineLevel="0" collapsed="false">
      <c r="A562" s="265"/>
      <c r="B562" s="265"/>
    </row>
    <row r="563" customFormat="false" ht="12.75" hidden="false" customHeight="false" outlineLevel="0" collapsed="false">
      <c r="A563" s="265"/>
      <c r="B563" s="265"/>
    </row>
    <row r="564" customFormat="false" ht="12.75" hidden="false" customHeight="false" outlineLevel="0" collapsed="false">
      <c r="A564" s="265"/>
      <c r="B564" s="265"/>
    </row>
    <row r="565" customFormat="false" ht="12.75" hidden="false" customHeight="false" outlineLevel="0" collapsed="false">
      <c r="A565" s="265"/>
      <c r="B565" s="265"/>
    </row>
    <row r="566" customFormat="false" ht="12.75" hidden="false" customHeight="false" outlineLevel="0" collapsed="false">
      <c r="A566" s="265"/>
      <c r="B566" s="265"/>
    </row>
    <row r="567" customFormat="false" ht="12.75" hidden="false" customHeight="false" outlineLevel="0" collapsed="false">
      <c r="A567" s="265"/>
      <c r="B567" s="265"/>
    </row>
    <row r="568" customFormat="false" ht="12.75" hidden="false" customHeight="false" outlineLevel="0" collapsed="false">
      <c r="A568" s="265"/>
      <c r="B568" s="265"/>
    </row>
    <row r="569" customFormat="false" ht="12.75" hidden="false" customHeight="false" outlineLevel="0" collapsed="false">
      <c r="A569" s="265"/>
      <c r="B569" s="265"/>
    </row>
    <row r="570" customFormat="false" ht="12.75" hidden="false" customHeight="false" outlineLevel="0" collapsed="false">
      <c r="A570" s="265"/>
      <c r="B570" s="265"/>
    </row>
    <row r="571" customFormat="false" ht="12.75" hidden="false" customHeight="false" outlineLevel="0" collapsed="false">
      <c r="A571" s="265"/>
      <c r="B571" s="265"/>
    </row>
    <row r="572" customFormat="false" ht="12.75" hidden="false" customHeight="false" outlineLevel="0" collapsed="false">
      <c r="A572" s="265"/>
      <c r="B572" s="265"/>
    </row>
    <row r="573" customFormat="false" ht="12.75" hidden="false" customHeight="false" outlineLevel="0" collapsed="false">
      <c r="A573" s="265"/>
      <c r="B573" s="265"/>
    </row>
    <row r="574" customFormat="false" ht="12.75" hidden="false" customHeight="false" outlineLevel="0" collapsed="false">
      <c r="A574" s="265"/>
      <c r="B574" s="265"/>
    </row>
    <row r="575" customFormat="false" ht="12.75" hidden="false" customHeight="false" outlineLevel="0" collapsed="false">
      <c r="A575" s="265"/>
      <c r="B575" s="265"/>
    </row>
    <row r="576" customFormat="false" ht="12.75" hidden="false" customHeight="false" outlineLevel="0" collapsed="false">
      <c r="A576" s="265"/>
      <c r="B576" s="265"/>
    </row>
    <row r="577" customFormat="false" ht="12.75" hidden="false" customHeight="false" outlineLevel="0" collapsed="false">
      <c r="A577" s="265"/>
      <c r="B577" s="265"/>
    </row>
    <row r="578" customFormat="false" ht="12.75" hidden="false" customHeight="false" outlineLevel="0" collapsed="false">
      <c r="A578" s="265"/>
      <c r="B578" s="265"/>
    </row>
    <row r="579" customFormat="false" ht="12.75" hidden="false" customHeight="false" outlineLevel="0" collapsed="false">
      <c r="A579" s="265"/>
      <c r="B579" s="265"/>
    </row>
    <row r="580" customFormat="false" ht="12.75" hidden="false" customHeight="false" outlineLevel="0" collapsed="false">
      <c r="A580" s="265"/>
      <c r="B580" s="265"/>
    </row>
    <row r="581" customFormat="false" ht="12.75" hidden="false" customHeight="false" outlineLevel="0" collapsed="false">
      <c r="A581" s="265"/>
      <c r="B581" s="265"/>
    </row>
    <row r="582" customFormat="false" ht="12.75" hidden="false" customHeight="false" outlineLevel="0" collapsed="false">
      <c r="A582" s="265"/>
      <c r="B582" s="265"/>
    </row>
    <row r="583" customFormat="false" ht="12.75" hidden="false" customHeight="false" outlineLevel="0" collapsed="false">
      <c r="A583" s="265"/>
      <c r="B583" s="265"/>
    </row>
    <row r="584" customFormat="false" ht="12.75" hidden="false" customHeight="false" outlineLevel="0" collapsed="false">
      <c r="A584" s="265"/>
      <c r="B584" s="265"/>
    </row>
    <row r="585" customFormat="false" ht="12.75" hidden="false" customHeight="false" outlineLevel="0" collapsed="false">
      <c r="A585" s="265"/>
      <c r="B585" s="265"/>
    </row>
    <row r="586" customFormat="false" ht="12.75" hidden="false" customHeight="false" outlineLevel="0" collapsed="false">
      <c r="A586" s="265"/>
      <c r="B586" s="265"/>
    </row>
    <row r="587" customFormat="false" ht="12.75" hidden="false" customHeight="false" outlineLevel="0" collapsed="false">
      <c r="A587" s="265"/>
      <c r="B587" s="265"/>
    </row>
    <row r="588" customFormat="false" ht="12.75" hidden="false" customHeight="false" outlineLevel="0" collapsed="false">
      <c r="A588" s="265"/>
      <c r="B588" s="265"/>
    </row>
    <row r="589" customFormat="false" ht="12.75" hidden="false" customHeight="false" outlineLevel="0" collapsed="false">
      <c r="A589" s="265"/>
      <c r="B589" s="265"/>
    </row>
    <row r="590" customFormat="false" ht="12.75" hidden="false" customHeight="false" outlineLevel="0" collapsed="false">
      <c r="A590" s="265"/>
      <c r="B590" s="265"/>
    </row>
    <row r="591" customFormat="false" ht="12.75" hidden="false" customHeight="false" outlineLevel="0" collapsed="false">
      <c r="A591" s="265"/>
      <c r="B591" s="265"/>
    </row>
    <row r="592" customFormat="false" ht="12.75" hidden="false" customHeight="false" outlineLevel="0" collapsed="false">
      <c r="A592" s="265"/>
      <c r="B592" s="265"/>
    </row>
    <row r="593" customFormat="false" ht="12.75" hidden="false" customHeight="false" outlineLevel="0" collapsed="false">
      <c r="A593" s="265"/>
      <c r="B593" s="265"/>
    </row>
    <row r="594" customFormat="false" ht="12.75" hidden="false" customHeight="false" outlineLevel="0" collapsed="false">
      <c r="A594" s="265"/>
      <c r="B594" s="265"/>
    </row>
    <row r="595" customFormat="false" ht="12.75" hidden="false" customHeight="false" outlineLevel="0" collapsed="false">
      <c r="A595" s="265"/>
      <c r="B595" s="265"/>
    </row>
    <row r="596" customFormat="false" ht="12.75" hidden="false" customHeight="false" outlineLevel="0" collapsed="false">
      <c r="A596" s="265"/>
      <c r="B596" s="265"/>
    </row>
    <row r="597" customFormat="false" ht="12.75" hidden="false" customHeight="false" outlineLevel="0" collapsed="false">
      <c r="A597" s="265"/>
      <c r="B597" s="265"/>
    </row>
    <row r="598" customFormat="false" ht="12.75" hidden="false" customHeight="false" outlineLevel="0" collapsed="false">
      <c r="A598" s="265"/>
      <c r="B598" s="265"/>
    </row>
    <row r="599" customFormat="false" ht="12.75" hidden="false" customHeight="false" outlineLevel="0" collapsed="false">
      <c r="A599" s="265"/>
      <c r="B599" s="265"/>
    </row>
    <row r="600" customFormat="false" ht="12.75" hidden="false" customHeight="false" outlineLevel="0" collapsed="false">
      <c r="A600" s="265"/>
      <c r="B600" s="265"/>
    </row>
    <row r="601" customFormat="false" ht="12.75" hidden="false" customHeight="false" outlineLevel="0" collapsed="false">
      <c r="A601" s="265"/>
      <c r="B601" s="265"/>
    </row>
    <row r="602" customFormat="false" ht="12.75" hidden="false" customHeight="false" outlineLevel="0" collapsed="false">
      <c r="A602" s="265"/>
      <c r="B602" s="265"/>
    </row>
    <row r="603" customFormat="false" ht="12.75" hidden="false" customHeight="false" outlineLevel="0" collapsed="false">
      <c r="A603" s="265"/>
      <c r="B603" s="265"/>
    </row>
    <row r="604" customFormat="false" ht="12.75" hidden="false" customHeight="false" outlineLevel="0" collapsed="false">
      <c r="A604" s="265"/>
      <c r="B604" s="265"/>
    </row>
    <row r="605" customFormat="false" ht="12.75" hidden="false" customHeight="false" outlineLevel="0" collapsed="false">
      <c r="A605" s="265"/>
      <c r="B605" s="265"/>
    </row>
    <row r="606" customFormat="false" ht="12.75" hidden="false" customHeight="false" outlineLevel="0" collapsed="false">
      <c r="A606" s="265"/>
      <c r="B606" s="265"/>
    </row>
    <row r="607" customFormat="false" ht="12.75" hidden="false" customHeight="false" outlineLevel="0" collapsed="false">
      <c r="A607" s="265"/>
      <c r="B607" s="265"/>
    </row>
    <row r="608" customFormat="false" ht="12.75" hidden="false" customHeight="false" outlineLevel="0" collapsed="false">
      <c r="A608" s="265"/>
      <c r="B608" s="265"/>
    </row>
    <row r="609" customFormat="false" ht="12.75" hidden="false" customHeight="false" outlineLevel="0" collapsed="false">
      <c r="A609" s="265"/>
      <c r="B609" s="265"/>
    </row>
    <row r="610" customFormat="false" ht="12.75" hidden="false" customHeight="false" outlineLevel="0" collapsed="false">
      <c r="A610" s="265"/>
      <c r="B610" s="265"/>
    </row>
    <row r="611" customFormat="false" ht="12.75" hidden="false" customHeight="false" outlineLevel="0" collapsed="false">
      <c r="A611" s="265"/>
      <c r="B611" s="265"/>
    </row>
    <row r="612" customFormat="false" ht="12.75" hidden="false" customHeight="false" outlineLevel="0" collapsed="false">
      <c r="A612" s="265"/>
      <c r="B612" s="265"/>
    </row>
    <row r="613" customFormat="false" ht="12.75" hidden="false" customHeight="false" outlineLevel="0" collapsed="false">
      <c r="A613" s="265"/>
      <c r="B613" s="265"/>
    </row>
    <row r="614" customFormat="false" ht="12.75" hidden="false" customHeight="false" outlineLevel="0" collapsed="false">
      <c r="A614" s="265"/>
      <c r="B614" s="265"/>
    </row>
    <row r="615" customFormat="false" ht="12.75" hidden="false" customHeight="false" outlineLevel="0" collapsed="false">
      <c r="A615" s="265"/>
      <c r="B615" s="265"/>
    </row>
    <row r="616" customFormat="false" ht="12.75" hidden="false" customHeight="false" outlineLevel="0" collapsed="false">
      <c r="A616" s="265"/>
      <c r="B616" s="265"/>
    </row>
    <row r="617" customFormat="false" ht="12.75" hidden="false" customHeight="false" outlineLevel="0" collapsed="false">
      <c r="A617" s="265"/>
      <c r="B617" s="265"/>
    </row>
    <row r="618" customFormat="false" ht="12.75" hidden="false" customHeight="false" outlineLevel="0" collapsed="false">
      <c r="A618" s="265"/>
      <c r="B618" s="265"/>
    </row>
    <row r="619" customFormat="false" ht="12.75" hidden="false" customHeight="false" outlineLevel="0" collapsed="false">
      <c r="A619" s="265"/>
      <c r="B619" s="265"/>
    </row>
    <row r="620" customFormat="false" ht="12.75" hidden="false" customHeight="false" outlineLevel="0" collapsed="false">
      <c r="A620" s="265"/>
      <c r="B620" s="265"/>
    </row>
    <row r="621" customFormat="false" ht="12.75" hidden="false" customHeight="false" outlineLevel="0" collapsed="false">
      <c r="A621" s="265"/>
      <c r="B621" s="265"/>
    </row>
    <row r="622" customFormat="false" ht="12.75" hidden="false" customHeight="false" outlineLevel="0" collapsed="false">
      <c r="A622" s="265"/>
      <c r="B622" s="265"/>
    </row>
    <row r="623" customFormat="false" ht="12.75" hidden="false" customHeight="false" outlineLevel="0" collapsed="false">
      <c r="A623" s="265"/>
      <c r="B623" s="265"/>
    </row>
    <row r="624" customFormat="false" ht="12.75" hidden="false" customHeight="false" outlineLevel="0" collapsed="false">
      <c r="A624" s="265"/>
      <c r="B624" s="265"/>
    </row>
    <row r="625" customFormat="false" ht="12.75" hidden="false" customHeight="false" outlineLevel="0" collapsed="false">
      <c r="A625" s="265"/>
      <c r="B625" s="265"/>
    </row>
    <row r="626" customFormat="false" ht="12.75" hidden="false" customHeight="false" outlineLevel="0" collapsed="false">
      <c r="A626" s="265"/>
      <c r="B626" s="265"/>
    </row>
    <row r="627" customFormat="false" ht="12.75" hidden="false" customHeight="false" outlineLevel="0" collapsed="false">
      <c r="A627" s="265"/>
      <c r="B627" s="265"/>
    </row>
    <row r="628" customFormat="false" ht="12.75" hidden="false" customHeight="false" outlineLevel="0" collapsed="false">
      <c r="A628" s="265"/>
      <c r="B628" s="265"/>
    </row>
    <row r="629" customFormat="false" ht="12.75" hidden="false" customHeight="false" outlineLevel="0" collapsed="false">
      <c r="A629" s="265"/>
      <c r="B629" s="265"/>
    </row>
    <row r="630" customFormat="false" ht="12.75" hidden="false" customHeight="false" outlineLevel="0" collapsed="false">
      <c r="A630" s="265"/>
      <c r="B630" s="265"/>
    </row>
    <row r="631" customFormat="false" ht="12.75" hidden="false" customHeight="false" outlineLevel="0" collapsed="false">
      <c r="A631" s="265"/>
      <c r="B631" s="265"/>
    </row>
    <row r="632" customFormat="false" ht="12.75" hidden="false" customHeight="false" outlineLevel="0" collapsed="false">
      <c r="A632" s="265"/>
      <c r="B632" s="265"/>
    </row>
    <row r="633" customFormat="false" ht="12.75" hidden="false" customHeight="false" outlineLevel="0" collapsed="false">
      <c r="A633" s="265"/>
      <c r="B633" s="265"/>
    </row>
    <row r="634" customFormat="false" ht="12.75" hidden="false" customHeight="false" outlineLevel="0" collapsed="false">
      <c r="A634" s="265"/>
      <c r="B634" s="265"/>
    </row>
    <row r="635" customFormat="false" ht="12.75" hidden="false" customHeight="false" outlineLevel="0" collapsed="false">
      <c r="A635" s="265"/>
      <c r="B635" s="265"/>
    </row>
    <row r="636" customFormat="false" ht="12.75" hidden="false" customHeight="false" outlineLevel="0" collapsed="false">
      <c r="A636" s="265"/>
      <c r="B636" s="265"/>
    </row>
    <row r="637" customFormat="false" ht="12.75" hidden="false" customHeight="false" outlineLevel="0" collapsed="false">
      <c r="A637" s="265"/>
      <c r="B637" s="265"/>
    </row>
    <row r="638" customFormat="false" ht="12.75" hidden="false" customHeight="false" outlineLevel="0" collapsed="false">
      <c r="A638" s="265"/>
      <c r="B638" s="265"/>
    </row>
    <row r="639" customFormat="false" ht="12.75" hidden="false" customHeight="false" outlineLevel="0" collapsed="false">
      <c r="A639" s="265"/>
      <c r="B639" s="265"/>
    </row>
    <row r="640" customFormat="false" ht="12.75" hidden="false" customHeight="false" outlineLevel="0" collapsed="false">
      <c r="A640" s="265"/>
      <c r="B640" s="265"/>
    </row>
    <row r="641" customFormat="false" ht="12.75" hidden="false" customHeight="false" outlineLevel="0" collapsed="false">
      <c r="A641" s="265"/>
      <c r="B641" s="265"/>
    </row>
    <row r="642" customFormat="false" ht="12.75" hidden="false" customHeight="false" outlineLevel="0" collapsed="false">
      <c r="A642" s="265"/>
      <c r="B642" s="265"/>
    </row>
    <row r="643" customFormat="false" ht="12.75" hidden="false" customHeight="false" outlineLevel="0" collapsed="false">
      <c r="A643" s="265"/>
      <c r="B643" s="265"/>
    </row>
    <row r="644" customFormat="false" ht="12.75" hidden="false" customHeight="false" outlineLevel="0" collapsed="false">
      <c r="A644" s="265"/>
      <c r="B644" s="265"/>
    </row>
    <row r="645" customFormat="false" ht="12.75" hidden="false" customHeight="false" outlineLevel="0" collapsed="false">
      <c r="A645" s="265"/>
      <c r="B645" s="265"/>
    </row>
    <row r="646" customFormat="false" ht="12.75" hidden="false" customHeight="false" outlineLevel="0" collapsed="false">
      <c r="A646" s="265"/>
      <c r="B646" s="265"/>
    </row>
    <row r="647" customFormat="false" ht="12.75" hidden="false" customHeight="false" outlineLevel="0" collapsed="false">
      <c r="A647" s="265"/>
      <c r="B647" s="265"/>
    </row>
    <row r="648" customFormat="false" ht="12.75" hidden="false" customHeight="false" outlineLevel="0" collapsed="false">
      <c r="A648" s="265"/>
      <c r="B648" s="265"/>
    </row>
    <row r="649" customFormat="false" ht="12.75" hidden="false" customHeight="false" outlineLevel="0" collapsed="false">
      <c r="A649" s="265"/>
      <c r="B649" s="265"/>
    </row>
    <row r="650" customFormat="false" ht="12.75" hidden="false" customHeight="false" outlineLevel="0" collapsed="false">
      <c r="A650" s="265"/>
      <c r="B650" s="265"/>
    </row>
    <row r="651" customFormat="false" ht="12.75" hidden="false" customHeight="false" outlineLevel="0" collapsed="false">
      <c r="A651" s="265"/>
      <c r="B651" s="265"/>
    </row>
    <row r="652" customFormat="false" ht="12.75" hidden="false" customHeight="false" outlineLevel="0" collapsed="false">
      <c r="A652" s="265"/>
      <c r="B652" s="265"/>
    </row>
    <row r="653" customFormat="false" ht="12.75" hidden="false" customHeight="false" outlineLevel="0" collapsed="false">
      <c r="A653" s="265"/>
      <c r="B653" s="265"/>
    </row>
    <row r="654" customFormat="false" ht="12.75" hidden="false" customHeight="false" outlineLevel="0" collapsed="false">
      <c r="A654" s="265"/>
      <c r="B654" s="265"/>
    </row>
    <row r="655" customFormat="false" ht="12.75" hidden="false" customHeight="false" outlineLevel="0" collapsed="false">
      <c r="A655" s="265"/>
      <c r="B655" s="265"/>
    </row>
    <row r="656" customFormat="false" ht="12.75" hidden="false" customHeight="false" outlineLevel="0" collapsed="false">
      <c r="A656" s="265"/>
      <c r="B656" s="265"/>
    </row>
    <row r="657" customFormat="false" ht="12.75" hidden="false" customHeight="false" outlineLevel="0" collapsed="false">
      <c r="A657" s="265"/>
      <c r="B657" s="265"/>
    </row>
    <row r="658" customFormat="false" ht="12.75" hidden="false" customHeight="false" outlineLevel="0" collapsed="false">
      <c r="A658" s="265"/>
      <c r="B658" s="265"/>
    </row>
    <row r="659" customFormat="false" ht="12.75" hidden="false" customHeight="false" outlineLevel="0" collapsed="false">
      <c r="A659" s="265"/>
      <c r="B659" s="265"/>
    </row>
    <row r="660" customFormat="false" ht="12.75" hidden="false" customHeight="false" outlineLevel="0" collapsed="false">
      <c r="A660" s="265"/>
      <c r="B660" s="265"/>
    </row>
    <row r="661" customFormat="false" ht="12.75" hidden="false" customHeight="false" outlineLevel="0" collapsed="false">
      <c r="A661" s="265"/>
      <c r="B661" s="265"/>
    </row>
    <row r="662" customFormat="false" ht="12.75" hidden="false" customHeight="false" outlineLevel="0" collapsed="false">
      <c r="A662" s="265"/>
      <c r="B662" s="265"/>
    </row>
    <row r="663" customFormat="false" ht="12.75" hidden="false" customHeight="false" outlineLevel="0" collapsed="false">
      <c r="A663" s="265"/>
      <c r="B663" s="265"/>
    </row>
    <row r="664" customFormat="false" ht="12.75" hidden="false" customHeight="false" outlineLevel="0" collapsed="false">
      <c r="A664" s="265"/>
      <c r="B664" s="265"/>
    </row>
    <row r="665" customFormat="false" ht="12.75" hidden="false" customHeight="false" outlineLevel="0" collapsed="false">
      <c r="A665" s="265"/>
      <c r="B665" s="265"/>
    </row>
    <row r="666" customFormat="false" ht="12.75" hidden="false" customHeight="false" outlineLevel="0" collapsed="false">
      <c r="A666" s="265"/>
      <c r="B666" s="265"/>
    </row>
    <row r="667" customFormat="false" ht="12.75" hidden="false" customHeight="false" outlineLevel="0" collapsed="false">
      <c r="A667" s="265"/>
      <c r="B667" s="265"/>
    </row>
    <row r="668" customFormat="false" ht="12.75" hidden="false" customHeight="false" outlineLevel="0" collapsed="false">
      <c r="A668" s="265"/>
      <c r="B668" s="265"/>
    </row>
    <row r="669" customFormat="false" ht="12.75" hidden="false" customHeight="false" outlineLevel="0" collapsed="false">
      <c r="A669" s="265"/>
      <c r="B669" s="265"/>
    </row>
    <row r="670" customFormat="false" ht="12.75" hidden="false" customHeight="false" outlineLevel="0" collapsed="false">
      <c r="A670" s="265"/>
      <c r="B670" s="265"/>
    </row>
    <row r="671" customFormat="false" ht="12.75" hidden="false" customHeight="false" outlineLevel="0" collapsed="false">
      <c r="A671" s="265"/>
      <c r="B671" s="265"/>
    </row>
    <row r="672" customFormat="false" ht="12.75" hidden="false" customHeight="false" outlineLevel="0" collapsed="false">
      <c r="A672" s="265"/>
      <c r="B672" s="265"/>
    </row>
    <row r="673" customFormat="false" ht="12.75" hidden="false" customHeight="false" outlineLevel="0" collapsed="false">
      <c r="A673" s="265"/>
      <c r="B673" s="265"/>
    </row>
    <row r="674" customFormat="false" ht="12.75" hidden="false" customHeight="false" outlineLevel="0" collapsed="false">
      <c r="A674" s="265"/>
      <c r="B674" s="265"/>
    </row>
    <row r="675" customFormat="false" ht="12.75" hidden="false" customHeight="false" outlineLevel="0" collapsed="false">
      <c r="A675" s="265"/>
      <c r="B675" s="265"/>
    </row>
    <row r="676" customFormat="false" ht="12.75" hidden="false" customHeight="false" outlineLevel="0" collapsed="false">
      <c r="A676" s="265"/>
      <c r="B676" s="265"/>
    </row>
    <row r="677" customFormat="false" ht="12.75" hidden="false" customHeight="false" outlineLevel="0" collapsed="false">
      <c r="A677" s="265"/>
      <c r="B677" s="265"/>
    </row>
    <row r="678" customFormat="false" ht="12.75" hidden="false" customHeight="false" outlineLevel="0" collapsed="false">
      <c r="A678" s="265"/>
      <c r="B678" s="265"/>
    </row>
    <row r="679" customFormat="false" ht="12.75" hidden="false" customHeight="false" outlineLevel="0" collapsed="false">
      <c r="A679" s="265"/>
      <c r="B679" s="265"/>
    </row>
    <row r="680" customFormat="false" ht="12.75" hidden="false" customHeight="false" outlineLevel="0" collapsed="false">
      <c r="A680" s="265"/>
      <c r="B680" s="265"/>
    </row>
    <row r="681" customFormat="false" ht="12.75" hidden="false" customHeight="false" outlineLevel="0" collapsed="false">
      <c r="A681" s="265"/>
      <c r="B681" s="265"/>
    </row>
    <row r="682" customFormat="false" ht="12.75" hidden="false" customHeight="false" outlineLevel="0" collapsed="false">
      <c r="A682" s="265"/>
      <c r="B682" s="265"/>
    </row>
    <row r="683" customFormat="false" ht="12.75" hidden="false" customHeight="false" outlineLevel="0" collapsed="false">
      <c r="A683" s="265"/>
      <c r="B683" s="265"/>
    </row>
    <row r="684" customFormat="false" ht="12.75" hidden="false" customHeight="false" outlineLevel="0" collapsed="false">
      <c r="A684" s="265"/>
      <c r="B684" s="265"/>
    </row>
    <row r="685" customFormat="false" ht="12.75" hidden="false" customHeight="false" outlineLevel="0" collapsed="false">
      <c r="A685" s="265"/>
      <c r="B685" s="265"/>
    </row>
    <row r="686" customFormat="false" ht="12.75" hidden="false" customHeight="false" outlineLevel="0" collapsed="false">
      <c r="A686" s="265"/>
      <c r="B686" s="265"/>
    </row>
    <row r="687" customFormat="false" ht="12.75" hidden="false" customHeight="false" outlineLevel="0" collapsed="false">
      <c r="A687" s="265"/>
      <c r="B687" s="265"/>
    </row>
    <row r="688" customFormat="false" ht="12.75" hidden="false" customHeight="false" outlineLevel="0" collapsed="false">
      <c r="A688" s="265"/>
      <c r="B688" s="265"/>
    </row>
    <row r="689" customFormat="false" ht="12.75" hidden="false" customHeight="false" outlineLevel="0" collapsed="false">
      <c r="A689" s="265"/>
      <c r="B689" s="265"/>
    </row>
    <row r="690" customFormat="false" ht="12.75" hidden="false" customHeight="false" outlineLevel="0" collapsed="false">
      <c r="A690" s="265"/>
      <c r="B690" s="265"/>
    </row>
    <row r="691" customFormat="false" ht="12.75" hidden="false" customHeight="false" outlineLevel="0" collapsed="false">
      <c r="A691" s="265"/>
      <c r="B691" s="265"/>
    </row>
    <row r="692" customFormat="false" ht="12.75" hidden="false" customHeight="false" outlineLevel="0" collapsed="false">
      <c r="A692" s="265"/>
      <c r="B692" s="265"/>
    </row>
    <row r="693" customFormat="false" ht="12.75" hidden="false" customHeight="false" outlineLevel="0" collapsed="false">
      <c r="A693" s="265"/>
      <c r="B693" s="265"/>
    </row>
    <row r="694" customFormat="false" ht="12.75" hidden="false" customHeight="false" outlineLevel="0" collapsed="false">
      <c r="A694" s="265"/>
      <c r="B694" s="265"/>
    </row>
    <row r="695" customFormat="false" ht="12.75" hidden="false" customHeight="false" outlineLevel="0" collapsed="false">
      <c r="A695" s="265"/>
      <c r="B695" s="265"/>
    </row>
    <row r="696" customFormat="false" ht="12.75" hidden="false" customHeight="false" outlineLevel="0" collapsed="false">
      <c r="A696" s="265"/>
      <c r="B696" s="265"/>
    </row>
    <row r="697" customFormat="false" ht="12.75" hidden="false" customHeight="false" outlineLevel="0" collapsed="false">
      <c r="A697" s="265"/>
      <c r="B697" s="265"/>
    </row>
    <row r="698" customFormat="false" ht="12.75" hidden="false" customHeight="false" outlineLevel="0" collapsed="false">
      <c r="A698" s="265"/>
      <c r="B698" s="265"/>
    </row>
    <row r="699" customFormat="false" ht="12.75" hidden="false" customHeight="false" outlineLevel="0" collapsed="false">
      <c r="A699" s="265"/>
      <c r="B699" s="265"/>
    </row>
    <row r="700" customFormat="false" ht="12.75" hidden="false" customHeight="false" outlineLevel="0" collapsed="false">
      <c r="A700" s="265"/>
      <c r="B700" s="265"/>
    </row>
    <row r="701" customFormat="false" ht="12.75" hidden="false" customHeight="false" outlineLevel="0" collapsed="false">
      <c r="A701" s="265"/>
      <c r="B701" s="265"/>
    </row>
    <row r="702" customFormat="false" ht="12.75" hidden="false" customHeight="false" outlineLevel="0" collapsed="false">
      <c r="A702" s="265"/>
      <c r="B702" s="265"/>
    </row>
    <row r="703" customFormat="false" ht="12.75" hidden="false" customHeight="false" outlineLevel="0" collapsed="false">
      <c r="A703" s="265"/>
      <c r="B703" s="265"/>
    </row>
    <row r="704" customFormat="false" ht="12.75" hidden="false" customHeight="false" outlineLevel="0" collapsed="false">
      <c r="A704" s="265"/>
      <c r="B704" s="265"/>
    </row>
    <row r="705" customFormat="false" ht="12.75" hidden="false" customHeight="false" outlineLevel="0" collapsed="false">
      <c r="A705" s="265"/>
      <c r="B705" s="265"/>
    </row>
    <row r="706" customFormat="false" ht="12.75" hidden="false" customHeight="false" outlineLevel="0" collapsed="false">
      <c r="A706" s="265"/>
      <c r="B706" s="265"/>
    </row>
    <row r="707" customFormat="false" ht="12.75" hidden="false" customHeight="false" outlineLevel="0" collapsed="false">
      <c r="A707" s="265"/>
      <c r="B707" s="265"/>
    </row>
    <row r="708" customFormat="false" ht="12.75" hidden="false" customHeight="false" outlineLevel="0" collapsed="false">
      <c r="A708" s="265"/>
      <c r="B708" s="265"/>
    </row>
    <row r="709" customFormat="false" ht="12.75" hidden="false" customHeight="false" outlineLevel="0" collapsed="false">
      <c r="A709" s="265"/>
      <c r="B709" s="265"/>
    </row>
    <row r="710" customFormat="false" ht="12.75" hidden="false" customHeight="false" outlineLevel="0" collapsed="false">
      <c r="A710" s="265"/>
      <c r="B710" s="265"/>
    </row>
    <row r="711" customFormat="false" ht="12.75" hidden="false" customHeight="false" outlineLevel="0" collapsed="false">
      <c r="A711" s="265"/>
      <c r="B711" s="265"/>
    </row>
    <row r="712" customFormat="false" ht="12.75" hidden="false" customHeight="false" outlineLevel="0" collapsed="false">
      <c r="A712" s="265"/>
      <c r="B712" s="265"/>
    </row>
    <row r="713" customFormat="false" ht="12.75" hidden="false" customHeight="false" outlineLevel="0" collapsed="false">
      <c r="A713" s="265"/>
      <c r="B713" s="265"/>
    </row>
    <row r="714" customFormat="false" ht="12.75" hidden="false" customHeight="false" outlineLevel="0" collapsed="false">
      <c r="A714" s="265"/>
      <c r="B714" s="265"/>
    </row>
    <row r="715" customFormat="false" ht="12.75" hidden="false" customHeight="false" outlineLevel="0" collapsed="false">
      <c r="A715" s="265"/>
      <c r="B715" s="265"/>
    </row>
    <row r="716" customFormat="false" ht="12.75" hidden="false" customHeight="false" outlineLevel="0" collapsed="false">
      <c r="A716" s="265"/>
      <c r="B716" s="265"/>
    </row>
    <row r="717" customFormat="false" ht="12.75" hidden="false" customHeight="false" outlineLevel="0" collapsed="false">
      <c r="A717" s="265"/>
      <c r="B717" s="265"/>
    </row>
    <row r="718" customFormat="false" ht="12.75" hidden="false" customHeight="false" outlineLevel="0" collapsed="false">
      <c r="A718" s="265"/>
      <c r="B718" s="265"/>
    </row>
    <row r="719" customFormat="false" ht="12.75" hidden="false" customHeight="false" outlineLevel="0" collapsed="false">
      <c r="A719" s="265"/>
      <c r="B719" s="265"/>
    </row>
    <row r="720" customFormat="false" ht="12.75" hidden="false" customHeight="false" outlineLevel="0" collapsed="false">
      <c r="A720" s="265"/>
      <c r="B720" s="265"/>
    </row>
    <row r="721" customFormat="false" ht="12.75" hidden="false" customHeight="false" outlineLevel="0" collapsed="false">
      <c r="A721" s="265"/>
      <c r="B721" s="265"/>
    </row>
    <row r="722" customFormat="false" ht="12.75" hidden="false" customHeight="false" outlineLevel="0" collapsed="false">
      <c r="A722" s="265"/>
      <c r="B722" s="265"/>
    </row>
    <row r="723" customFormat="false" ht="12.75" hidden="false" customHeight="false" outlineLevel="0" collapsed="false">
      <c r="A723" s="265"/>
      <c r="B723" s="265"/>
    </row>
    <row r="724" customFormat="false" ht="12.75" hidden="false" customHeight="false" outlineLevel="0" collapsed="false">
      <c r="A724" s="265"/>
      <c r="B724" s="265"/>
    </row>
    <row r="725" customFormat="false" ht="12.75" hidden="false" customHeight="false" outlineLevel="0" collapsed="false">
      <c r="A725" s="265"/>
      <c r="B725" s="265"/>
    </row>
    <row r="726" customFormat="false" ht="12.75" hidden="false" customHeight="false" outlineLevel="0" collapsed="false">
      <c r="A726" s="265"/>
      <c r="B726" s="265"/>
    </row>
    <row r="727" customFormat="false" ht="12.75" hidden="false" customHeight="false" outlineLevel="0" collapsed="false">
      <c r="A727" s="265"/>
      <c r="B727" s="265"/>
    </row>
    <row r="728" customFormat="false" ht="12.75" hidden="false" customHeight="false" outlineLevel="0" collapsed="false">
      <c r="A728" s="265"/>
      <c r="B728" s="265"/>
    </row>
    <row r="729" customFormat="false" ht="12.75" hidden="false" customHeight="false" outlineLevel="0" collapsed="false">
      <c r="A729" s="265"/>
      <c r="B729" s="265"/>
    </row>
    <row r="730" customFormat="false" ht="12.75" hidden="false" customHeight="false" outlineLevel="0" collapsed="false">
      <c r="A730" s="265"/>
      <c r="B730" s="265"/>
    </row>
    <row r="731" customFormat="false" ht="12.75" hidden="false" customHeight="false" outlineLevel="0" collapsed="false">
      <c r="A731" s="265"/>
      <c r="B731" s="265"/>
    </row>
    <row r="732" customFormat="false" ht="12.75" hidden="false" customHeight="false" outlineLevel="0" collapsed="false">
      <c r="A732" s="265"/>
      <c r="B732" s="265"/>
    </row>
    <row r="733" customFormat="false" ht="12.75" hidden="false" customHeight="false" outlineLevel="0" collapsed="false">
      <c r="A733" s="265"/>
      <c r="B733" s="265"/>
    </row>
    <row r="734" customFormat="false" ht="12.75" hidden="false" customHeight="false" outlineLevel="0" collapsed="false">
      <c r="A734" s="265"/>
      <c r="B734" s="265"/>
    </row>
    <row r="735" customFormat="false" ht="12.75" hidden="false" customHeight="false" outlineLevel="0" collapsed="false">
      <c r="A735" s="265"/>
      <c r="B735" s="265"/>
    </row>
    <row r="736" customFormat="false" ht="12.75" hidden="false" customHeight="false" outlineLevel="0" collapsed="false">
      <c r="A736" s="265"/>
      <c r="B736" s="265"/>
    </row>
    <row r="737" customFormat="false" ht="12.75" hidden="false" customHeight="false" outlineLevel="0" collapsed="false">
      <c r="A737" s="265"/>
      <c r="B737" s="265"/>
    </row>
    <row r="738" customFormat="false" ht="12.75" hidden="false" customHeight="false" outlineLevel="0" collapsed="false">
      <c r="A738" s="265"/>
      <c r="B738" s="265"/>
    </row>
    <row r="739" customFormat="false" ht="12.75" hidden="false" customHeight="false" outlineLevel="0" collapsed="false">
      <c r="A739" s="265"/>
      <c r="B739" s="265"/>
    </row>
    <row r="740" customFormat="false" ht="12.75" hidden="false" customHeight="false" outlineLevel="0" collapsed="false">
      <c r="A740" s="265"/>
      <c r="B740" s="265"/>
    </row>
    <row r="741" customFormat="false" ht="12.75" hidden="false" customHeight="false" outlineLevel="0" collapsed="false">
      <c r="A741" s="265"/>
      <c r="B741" s="265"/>
    </row>
    <row r="742" customFormat="false" ht="12.75" hidden="false" customHeight="false" outlineLevel="0" collapsed="false">
      <c r="A742" s="265"/>
      <c r="B742" s="265"/>
    </row>
    <row r="743" customFormat="false" ht="12.75" hidden="false" customHeight="false" outlineLevel="0" collapsed="false">
      <c r="A743" s="265"/>
      <c r="B743" s="265"/>
    </row>
    <row r="744" customFormat="false" ht="12.75" hidden="false" customHeight="false" outlineLevel="0" collapsed="false">
      <c r="A744" s="265"/>
      <c r="B744" s="265"/>
    </row>
    <row r="745" customFormat="false" ht="12.75" hidden="false" customHeight="false" outlineLevel="0" collapsed="false">
      <c r="A745" s="265"/>
      <c r="B745" s="265"/>
    </row>
    <row r="746" customFormat="false" ht="12.75" hidden="false" customHeight="false" outlineLevel="0" collapsed="false">
      <c r="A746" s="265"/>
      <c r="B746" s="265"/>
    </row>
    <row r="747" customFormat="false" ht="12.75" hidden="false" customHeight="false" outlineLevel="0" collapsed="false">
      <c r="A747" s="265"/>
      <c r="B747" s="265"/>
    </row>
    <row r="748" customFormat="false" ht="12.75" hidden="false" customHeight="false" outlineLevel="0" collapsed="false">
      <c r="A748" s="265"/>
      <c r="B748" s="265"/>
    </row>
    <row r="749" customFormat="false" ht="12.75" hidden="false" customHeight="false" outlineLevel="0" collapsed="false">
      <c r="A749" s="265"/>
      <c r="B749" s="265"/>
    </row>
    <row r="750" customFormat="false" ht="12.75" hidden="false" customHeight="false" outlineLevel="0" collapsed="false">
      <c r="A750" s="265"/>
      <c r="B750" s="265"/>
    </row>
    <row r="751" customFormat="false" ht="12.75" hidden="false" customHeight="false" outlineLevel="0" collapsed="false">
      <c r="A751" s="265"/>
      <c r="B751" s="265"/>
    </row>
    <row r="752" customFormat="false" ht="12.75" hidden="false" customHeight="false" outlineLevel="0" collapsed="false">
      <c r="A752" s="265"/>
      <c r="B752" s="265"/>
    </row>
    <row r="753" customFormat="false" ht="12.75" hidden="false" customHeight="false" outlineLevel="0" collapsed="false">
      <c r="A753" s="265"/>
      <c r="B753" s="265"/>
    </row>
    <row r="754" customFormat="false" ht="12.75" hidden="false" customHeight="false" outlineLevel="0" collapsed="false">
      <c r="A754" s="265"/>
      <c r="B754" s="265"/>
    </row>
    <row r="755" customFormat="false" ht="12.75" hidden="false" customHeight="false" outlineLevel="0" collapsed="false">
      <c r="A755" s="265"/>
      <c r="B755" s="265"/>
    </row>
    <row r="756" customFormat="false" ht="12.75" hidden="false" customHeight="false" outlineLevel="0" collapsed="false">
      <c r="A756" s="265"/>
      <c r="B756" s="265"/>
    </row>
    <row r="757" customFormat="false" ht="12.75" hidden="false" customHeight="false" outlineLevel="0" collapsed="false">
      <c r="A757" s="265"/>
      <c r="B757" s="265"/>
    </row>
    <row r="758" customFormat="false" ht="12.75" hidden="false" customHeight="false" outlineLevel="0" collapsed="false">
      <c r="A758" s="265"/>
      <c r="B758" s="265"/>
    </row>
    <row r="759" customFormat="false" ht="12.75" hidden="false" customHeight="false" outlineLevel="0" collapsed="false">
      <c r="A759" s="265"/>
      <c r="B759" s="265"/>
    </row>
    <row r="760" customFormat="false" ht="12.75" hidden="false" customHeight="false" outlineLevel="0" collapsed="false">
      <c r="A760" s="265"/>
      <c r="B760" s="265"/>
    </row>
    <row r="761" customFormat="false" ht="12.75" hidden="false" customHeight="false" outlineLevel="0" collapsed="false">
      <c r="A761" s="265"/>
      <c r="B761" s="265"/>
    </row>
    <row r="762" customFormat="false" ht="12.75" hidden="false" customHeight="false" outlineLevel="0" collapsed="false">
      <c r="A762" s="265"/>
      <c r="B762" s="265"/>
    </row>
    <row r="763" customFormat="false" ht="12.75" hidden="false" customHeight="false" outlineLevel="0" collapsed="false">
      <c r="A763" s="265"/>
      <c r="B763" s="265"/>
    </row>
    <row r="764" customFormat="false" ht="12.75" hidden="false" customHeight="false" outlineLevel="0" collapsed="false">
      <c r="A764" s="265"/>
      <c r="B764" s="265"/>
    </row>
    <row r="765" customFormat="false" ht="12.75" hidden="false" customHeight="false" outlineLevel="0" collapsed="false">
      <c r="A765" s="265"/>
      <c r="B765" s="265"/>
    </row>
    <row r="766" customFormat="false" ht="12.75" hidden="false" customHeight="false" outlineLevel="0" collapsed="false">
      <c r="A766" s="265"/>
      <c r="B766" s="265"/>
    </row>
    <row r="767" customFormat="false" ht="12.75" hidden="false" customHeight="false" outlineLevel="0" collapsed="false">
      <c r="A767" s="265"/>
      <c r="B767" s="265"/>
    </row>
    <row r="768" customFormat="false" ht="12.75" hidden="false" customHeight="false" outlineLevel="0" collapsed="false">
      <c r="A768" s="265"/>
      <c r="B768" s="265"/>
    </row>
    <row r="769" customFormat="false" ht="12.75" hidden="false" customHeight="false" outlineLevel="0" collapsed="false">
      <c r="A769" s="265"/>
      <c r="B769" s="265"/>
    </row>
    <row r="770" customFormat="false" ht="12.75" hidden="false" customHeight="false" outlineLevel="0" collapsed="false">
      <c r="A770" s="265"/>
      <c r="B770" s="265"/>
    </row>
    <row r="771" customFormat="false" ht="12.75" hidden="false" customHeight="false" outlineLevel="0" collapsed="false">
      <c r="A771" s="265"/>
      <c r="B771" s="265"/>
    </row>
    <row r="772" customFormat="false" ht="12.75" hidden="false" customHeight="false" outlineLevel="0" collapsed="false">
      <c r="A772" s="265"/>
      <c r="B772" s="265"/>
    </row>
    <row r="773" customFormat="false" ht="12.75" hidden="false" customHeight="false" outlineLevel="0" collapsed="false">
      <c r="A773" s="265"/>
      <c r="B773" s="265"/>
    </row>
    <row r="774" customFormat="false" ht="12.75" hidden="false" customHeight="false" outlineLevel="0" collapsed="false">
      <c r="A774" s="265"/>
      <c r="B774" s="265"/>
    </row>
    <row r="775" customFormat="false" ht="12.75" hidden="false" customHeight="false" outlineLevel="0" collapsed="false">
      <c r="A775" s="265"/>
      <c r="B775" s="265"/>
    </row>
    <row r="776" customFormat="false" ht="12.75" hidden="false" customHeight="false" outlineLevel="0" collapsed="false">
      <c r="A776" s="265"/>
      <c r="B776" s="265"/>
    </row>
    <row r="777" customFormat="false" ht="12.75" hidden="false" customHeight="false" outlineLevel="0" collapsed="false">
      <c r="A777" s="265"/>
      <c r="B777" s="265"/>
    </row>
    <row r="778" customFormat="false" ht="12.75" hidden="false" customHeight="false" outlineLevel="0" collapsed="false">
      <c r="A778" s="265"/>
      <c r="B778" s="265"/>
    </row>
    <row r="779" customFormat="false" ht="12.75" hidden="false" customHeight="false" outlineLevel="0" collapsed="false">
      <c r="A779" s="265"/>
      <c r="B779" s="265"/>
    </row>
    <row r="780" customFormat="false" ht="12.75" hidden="false" customHeight="false" outlineLevel="0" collapsed="false">
      <c r="A780" s="265"/>
      <c r="B780" s="265"/>
    </row>
    <row r="781" customFormat="false" ht="12.75" hidden="false" customHeight="false" outlineLevel="0" collapsed="false">
      <c r="A781" s="265"/>
      <c r="B781" s="265"/>
    </row>
    <row r="782" customFormat="false" ht="12.75" hidden="false" customHeight="false" outlineLevel="0" collapsed="false">
      <c r="A782" s="265"/>
      <c r="B782" s="265"/>
    </row>
    <row r="783" customFormat="false" ht="12.75" hidden="false" customHeight="false" outlineLevel="0" collapsed="false">
      <c r="A783" s="265"/>
      <c r="B783" s="265"/>
    </row>
    <row r="784" customFormat="false" ht="12.75" hidden="false" customHeight="false" outlineLevel="0" collapsed="false">
      <c r="A784" s="265"/>
      <c r="B784" s="265"/>
    </row>
    <row r="785" customFormat="false" ht="12.75" hidden="false" customHeight="false" outlineLevel="0" collapsed="false">
      <c r="A785" s="265"/>
      <c r="B785" s="265"/>
    </row>
    <row r="786" customFormat="false" ht="12.75" hidden="false" customHeight="false" outlineLevel="0" collapsed="false">
      <c r="A786" s="265"/>
      <c r="B786" s="265"/>
    </row>
    <row r="787" customFormat="false" ht="12.75" hidden="false" customHeight="false" outlineLevel="0" collapsed="false">
      <c r="A787" s="265"/>
      <c r="B787" s="265"/>
    </row>
    <row r="788" customFormat="false" ht="12.75" hidden="false" customHeight="false" outlineLevel="0" collapsed="false">
      <c r="A788" s="265"/>
      <c r="B788" s="265"/>
    </row>
    <row r="789" customFormat="false" ht="12.75" hidden="false" customHeight="false" outlineLevel="0" collapsed="false">
      <c r="A789" s="265"/>
      <c r="B789" s="265"/>
    </row>
    <row r="790" customFormat="false" ht="12.75" hidden="false" customHeight="false" outlineLevel="0" collapsed="false">
      <c r="A790" s="265"/>
      <c r="B790" s="265"/>
    </row>
    <row r="791" customFormat="false" ht="12.75" hidden="false" customHeight="false" outlineLevel="0" collapsed="false">
      <c r="A791" s="265"/>
      <c r="B791" s="265"/>
    </row>
    <row r="792" customFormat="false" ht="12.75" hidden="false" customHeight="false" outlineLevel="0" collapsed="false">
      <c r="A792" s="265"/>
      <c r="B792" s="265"/>
    </row>
    <row r="793" customFormat="false" ht="12.75" hidden="false" customHeight="false" outlineLevel="0" collapsed="false">
      <c r="A793" s="265"/>
      <c r="B793" s="265"/>
    </row>
    <row r="794" customFormat="false" ht="12.75" hidden="false" customHeight="false" outlineLevel="0" collapsed="false">
      <c r="A794" s="265"/>
      <c r="B794" s="265"/>
    </row>
    <row r="795" customFormat="false" ht="12.75" hidden="false" customHeight="false" outlineLevel="0" collapsed="false">
      <c r="A795" s="265"/>
      <c r="B795" s="265"/>
    </row>
    <row r="796" customFormat="false" ht="12.75" hidden="false" customHeight="false" outlineLevel="0" collapsed="false">
      <c r="A796" s="265"/>
      <c r="B796" s="265"/>
    </row>
    <row r="797" customFormat="false" ht="12.75" hidden="false" customHeight="false" outlineLevel="0" collapsed="false">
      <c r="A797" s="265"/>
      <c r="B797" s="265"/>
    </row>
    <row r="798" customFormat="false" ht="12.75" hidden="false" customHeight="false" outlineLevel="0" collapsed="false">
      <c r="A798" s="265"/>
      <c r="B798" s="265"/>
    </row>
    <row r="799" customFormat="false" ht="12.75" hidden="false" customHeight="false" outlineLevel="0" collapsed="false">
      <c r="A799" s="265"/>
      <c r="B799" s="265"/>
    </row>
    <row r="800" customFormat="false" ht="12.75" hidden="false" customHeight="false" outlineLevel="0" collapsed="false">
      <c r="A800" s="265"/>
      <c r="B800" s="265"/>
    </row>
    <row r="801" customFormat="false" ht="12.75" hidden="false" customHeight="false" outlineLevel="0" collapsed="false">
      <c r="A801" s="265"/>
      <c r="B801" s="265"/>
    </row>
    <row r="802" customFormat="false" ht="12.75" hidden="false" customHeight="false" outlineLevel="0" collapsed="false">
      <c r="A802" s="265"/>
      <c r="B802" s="265"/>
    </row>
    <row r="803" customFormat="false" ht="12.75" hidden="false" customHeight="false" outlineLevel="0" collapsed="false">
      <c r="A803" s="265"/>
      <c r="B803" s="265"/>
    </row>
    <row r="804" customFormat="false" ht="12.75" hidden="false" customHeight="false" outlineLevel="0" collapsed="false">
      <c r="A804" s="265"/>
      <c r="B804" s="265"/>
    </row>
    <row r="805" customFormat="false" ht="12.75" hidden="false" customHeight="false" outlineLevel="0" collapsed="false">
      <c r="A805" s="265"/>
      <c r="B805" s="265"/>
    </row>
    <row r="806" customFormat="false" ht="12.75" hidden="false" customHeight="false" outlineLevel="0" collapsed="false">
      <c r="A806" s="265"/>
      <c r="B806" s="265"/>
    </row>
    <row r="807" customFormat="false" ht="12.75" hidden="false" customHeight="false" outlineLevel="0" collapsed="false">
      <c r="A807" s="265"/>
      <c r="B807" s="265"/>
    </row>
    <row r="808" customFormat="false" ht="12.75" hidden="false" customHeight="false" outlineLevel="0" collapsed="false">
      <c r="A808" s="265"/>
      <c r="B808" s="265"/>
    </row>
    <row r="809" customFormat="false" ht="12.75" hidden="false" customHeight="false" outlineLevel="0" collapsed="false">
      <c r="A809" s="265"/>
      <c r="B809" s="265"/>
    </row>
    <row r="810" customFormat="false" ht="12.75" hidden="false" customHeight="false" outlineLevel="0" collapsed="false">
      <c r="A810" s="265"/>
      <c r="B810" s="265"/>
    </row>
    <row r="811" customFormat="false" ht="12.75" hidden="false" customHeight="false" outlineLevel="0" collapsed="false">
      <c r="A811" s="265"/>
      <c r="B811" s="265"/>
    </row>
    <row r="812" customFormat="false" ht="12.75" hidden="false" customHeight="false" outlineLevel="0" collapsed="false">
      <c r="A812" s="265"/>
      <c r="B812" s="265"/>
    </row>
    <row r="813" customFormat="false" ht="12.75" hidden="false" customHeight="false" outlineLevel="0" collapsed="false">
      <c r="A813" s="265"/>
      <c r="B813" s="265"/>
    </row>
    <row r="814" customFormat="false" ht="12.75" hidden="false" customHeight="false" outlineLevel="0" collapsed="false">
      <c r="A814" s="265"/>
      <c r="B814" s="265"/>
    </row>
    <row r="815" customFormat="false" ht="12.75" hidden="false" customHeight="false" outlineLevel="0" collapsed="false">
      <c r="A815" s="265"/>
      <c r="B815" s="265"/>
    </row>
    <row r="816" customFormat="false" ht="12.75" hidden="false" customHeight="false" outlineLevel="0" collapsed="false">
      <c r="A816" s="265"/>
      <c r="B816" s="265"/>
    </row>
    <row r="817" customFormat="false" ht="12.75" hidden="false" customHeight="false" outlineLevel="0" collapsed="false">
      <c r="A817" s="265"/>
      <c r="B817" s="265"/>
    </row>
    <row r="818" customFormat="false" ht="12.75" hidden="false" customHeight="false" outlineLevel="0" collapsed="false">
      <c r="A818" s="265"/>
      <c r="B818" s="265"/>
    </row>
    <row r="819" customFormat="false" ht="12.75" hidden="false" customHeight="false" outlineLevel="0" collapsed="false">
      <c r="A819" s="265"/>
      <c r="B819" s="265"/>
    </row>
    <row r="820" customFormat="false" ht="12.75" hidden="false" customHeight="false" outlineLevel="0" collapsed="false">
      <c r="A820" s="265"/>
      <c r="B820" s="265"/>
    </row>
    <row r="821" customFormat="false" ht="12.75" hidden="false" customHeight="false" outlineLevel="0" collapsed="false">
      <c r="A821" s="265"/>
      <c r="B821" s="265"/>
    </row>
    <row r="822" customFormat="false" ht="12.75" hidden="false" customHeight="false" outlineLevel="0" collapsed="false">
      <c r="A822" s="265"/>
      <c r="B822" s="265"/>
    </row>
    <row r="823" customFormat="false" ht="12.75" hidden="false" customHeight="false" outlineLevel="0" collapsed="false">
      <c r="A823" s="265"/>
      <c r="B823" s="265"/>
    </row>
    <row r="824" customFormat="false" ht="12.75" hidden="false" customHeight="false" outlineLevel="0" collapsed="false">
      <c r="A824" s="265"/>
      <c r="B824" s="265"/>
    </row>
    <row r="825" customFormat="false" ht="12.75" hidden="false" customHeight="false" outlineLevel="0" collapsed="false">
      <c r="A825" s="265"/>
      <c r="B825" s="265"/>
    </row>
    <row r="826" customFormat="false" ht="12.75" hidden="false" customHeight="false" outlineLevel="0" collapsed="false">
      <c r="A826" s="265"/>
      <c r="B826" s="265"/>
    </row>
    <row r="827" customFormat="false" ht="12.75" hidden="false" customHeight="false" outlineLevel="0" collapsed="false">
      <c r="A827" s="265"/>
      <c r="B827" s="265"/>
    </row>
    <row r="828" customFormat="false" ht="12.75" hidden="false" customHeight="false" outlineLevel="0" collapsed="false">
      <c r="A828" s="265"/>
      <c r="B828" s="265"/>
    </row>
    <row r="829" customFormat="false" ht="12.75" hidden="false" customHeight="false" outlineLevel="0" collapsed="false">
      <c r="A829" s="265"/>
      <c r="B829" s="265"/>
    </row>
    <row r="830" customFormat="false" ht="12.75" hidden="false" customHeight="false" outlineLevel="0" collapsed="false">
      <c r="A830" s="265"/>
      <c r="B830" s="265"/>
    </row>
    <row r="831" customFormat="false" ht="12.75" hidden="false" customHeight="false" outlineLevel="0" collapsed="false">
      <c r="A831" s="265"/>
      <c r="B831" s="265"/>
    </row>
    <row r="832" customFormat="false" ht="12.75" hidden="false" customHeight="false" outlineLevel="0" collapsed="false">
      <c r="A832" s="265"/>
      <c r="B832" s="265"/>
    </row>
    <row r="833" customFormat="false" ht="12.75" hidden="false" customHeight="false" outlineLevel="0" collapsed="false">
      <c r="A833" s="265"/>
      <c r="B833" s="265"/>
    </row>
    <row r="834" customFormat="false" ht="12.75" hidden="false" customHeight="false" outlineLevel="0" collapsed="false">
      <c r="A834" s="265"/>
      <c r="B834" s="265"/>
    </row>
    <row r="835" customFormat="false" ht="12.75" hidden="false" customHeight="false" outlineLevel="0" collapsed="false">
      <c r="A835" s="265"/>
      <c r="B835" s="265"/>
    </row>
    <row r="836" customFormat="false" ht="12.75" hidden="false" customHeight="false" outlineLevel="0" collapsed="false">
      <c r="A836" s="265"/>
      <c r="B836" s="265"/>
    </row>
    <row r="837" customFormat="false" ht="12.75" hidden="false" customHeight="false" outlineLevel="0" collapsed="false">
      <c r="A837" s="265"/>
      <c r="B837" s="265"/>
    </row>
    <row r="838" customFormat="false" ht="12.75" hidden="false" customHeight="false" outlineLevel="0" collapsed="false">
      <c r="A838" s="265"/>
      <c r="B838" s="265"/>
    </row>
    <row r="839" customFormat="false" ht="12.75" hidden="false" customHeight="false" outlineLevel="0" collapsed="false">
      <c r="A839" s="265"/>
      <c r="B839" s="265"/>
    </row>
    <row r="840" customFormat="false" ht="12.75" hidden="false" customHeight="false" outlineLevel="0" collapsed="false">
      <c r="A840" s="265"/>
      <c r="B840" s="265"/>
    </row>
    <row r="841" customFormat="false" ht="12.75" hidden="false" customHeight="false" outlineLevel="0" collapsed="false">
      <c r="A841" s="265"/>
      <c r="B841" s="265"/>
    </row>
    <row r="842" customFormat="false" ht="12.75" hidden="false" customHeight="false" outlineLevel="0" collapsed="false">
      <c r="A842" s="265"/>
      <c r="B842" s="265"/>
    </row>
    <row r="843" customFormat="false" ht="12.75" hidden="false" customHeight="false" outlineLevel="0" collapsed="false">
      <c r="A843" s="265"/>
      <c r="B843" s="265"/>
    </row>
    <row r="844" customFormat="false" ht="12.75" hidden="false" customHeight="false" outlineLevel="0" collapsed="false">
      <c r="A844" s="265"/>
      <c r="B844" s="265"/>
    </row>
    <row r="845" customFormat="false" ht="12.75" hidden="false" customHeight="false" outlineLevel="0" collapsed="false">
      <c r="A845" s="265"/>
      <c r="B845" s="265"/>
    </row>
    <row r="846" customFormat="false" ht="12.75" hidden="false" customHeight="false" outlineLevel="0" collapsed="false">
      <c r="A846" s="265"/>
      <c r="B846" s="265"/>
    </row>
    <row r="847" customFormat="false" ht="12.75" hidden="false" customHeight="false" outlineLevel="0" collapsed="false">
      <c r="A847" s="265"/>
      <c r="B847" s="265"/>
    </row>
    <row r="848" customFormat="false" ht="12.75" hidden="false" customHeight="false" outlineLevel="0" collapsed="false">
      <c r="A848" s="265"/>
      <c r="B848" s="265"/>
    </row>
    <row r="849" customFormat="false" ht="12.75" hidden="false" customHeight="false" outlineLevel="0" collapsed="false">
      <c r="A849" s="265"/>
      <c r="B849" s="265"/>
    </row>
    <row r="850" customFormat="false" ht="12.75" hidden="false" customHeight="false" outlineLevel="0" collapsed="false">
      <c r="A850" s="265"/>
      <c r="B850" s="265"/>
    </row>
    <row r="851" customFormat="false" ht="12.75" hidden="false" customHeight="false" outlineLevel="0" collapsed="false">
      <c r="A851" s="265"/>
      <c r="B851" s="265"/>
    </row>
    <row r="852" customFormat="false" ht="12.75" hidden="false" customHeight="false" outlineLevel="0" collapsed="false">
      <c r="A852" s="265"/>
      <c r="B852" s="265"/>
    </row>
    <row r="853" customFormat="false" ht="12.75" hidden="false" customHeight="false" outlineLevel="0" collapsed="false">
      <c r="A853" s="265"/>
      <c r="B853" s="265"/>
    </row>
    <row r="854" customFormat="false" ht="12.75" hidden="false" customHeight="false" outlineLevel="0" collapsed="false">
      <c r="A854" s="265"/>
      <c r="B854" s="265"/>
    </row>
    <row r="855" customFormat="false" ht="12.75" hidden="false" customHeight="false" outlineLevel="0" collapsed="false">
      <c r="A855" s="265"/>
      <c r="B855" s="265"/>
    </row>
    <row r="856" customFormat="false" ht="12.75" hidden="false" customHeight="false" outlineLevel="0" collapsed="false">
      <c r="A856" s="265"/>
      <c r="B856" s="265"/>
    </row>
    <row r="857" customFormat="false" ht="12.75" hidden="false" customHeight="false" outlineLevel="0" collapsed="false">
      <c r="A857" s="265"/>
      <c r="B857" s="265"/>
    </row>
    <row r="858" customFormat="false" ht="12.75" hidden="false" customHeight="false" outlineLevel="0" collapsed="false">
      <c r="A858" s="265"/>
      <c r="B858" s="265"/>
    </row>
    <row r="859" customFormat="false" ht="12.75" hidden="false" customHeight="false" outlineLevel="0" collapsed="false">
      <c r="A859" s="265"/>
      <c r="B859" s="265"/>
    </row>
    <row r="860" customFormat="false" ht="12.75" hidden="false" customHeight="false" outlineLevel="0" collapsed="false">
      <c r="A860" s="265"/>
      <c r="B860" s="265"/>
    </row>
    <row r="861" customFormat="false" ht="12.75" hidden="false" customHeight="false" outlineLevel="0" collapsed="false">
      <c r="A861" s="265"/>
      <c r="B861" s="265"/>
    </row>
    <row r="862" customFormat="false" ht="12.75" hidden="false" customHeight="false" outlineLevel="0" collapsed="false">
      <c r="A862" s="265"/>
      <c r="B862" s="265"/>
    </row>
    <row r="863" customFormat="false" ht="12.75" hidden="false" customHeight="false" outlineLevel="0" collapsed="false">
      <c r="A863" s="265"/>
      <c r="B863" s="265"/>
    </row>
    <row r="864" customFormat="false" ht="12.75" hidden="false" customHeight="false" outlineLevel="0" collapsed="false">
      <c r="A864" s="265"/>
      <c r="B864" s="265"/>
    </row>
    <row r="865" customFormat="false" ht="12.75" hidden="false" customHeight="false" outlineLevel="0" collapsed="false">
      <c r="A865" s="265"/>
      <c r="B865" s="265"/>
    </row>
    <row r="866" customFormat="false" ht="12.75" hidden="false" customHeight="false" outlineLevel="0" collapsed="false">
      <c r="A866" s="265"/>
      <c r="B866" s="265"/>
    </row>
    <row r="867" customFormat="false" ht="12.75" hidden="false" customHeight="false" outlineLevel="0" collapsed="false">
      <c r="A867" s="265"/>
      <c r="B867" s="265"/>
    </row>
    <row r="868" customFormat="false" ht="12.75" hidden="false" customHeight="false" outlineLevel="0" collapsed="false">
      <c r="A868" s="265"/>
      <c r="B868" s="265"/>
    </row>
    <row r="869" customFormat="false" ht="12.75" hidden="false" customHeight="false" outlineLevel="0" collapsed="false">
      <c r="A869" s="265"/>
      <c r="B869" s="265"/>
    </row>
    <row r="870" customFormat="false" ht="12.75" hidden="false" customHeight="false" outlineLevel="0" collapsed="false">
      <c r="A870" s="265"/>
      <c r="B870" s="265"/>
    </row>
    <row r="871" customFormat="false" ht="12.75" hidden="false" customHeight="false" outlineLevel="0" collapsed="false">
      <c r="A871" s="265"/>
      <c r="B871" s="265"/>
    </row>
    <row r="872" customFormat="false" ht="12.75" hidden="false" customHeight="false" outlineLevel="0" collapsed="false">
      <c r="A872" s="265"/>
      <c r="B872" s="265"/>
    </row>
    <row r="873" customFormat="false" ht="12.75" hidden="false" customHeight="false" outlineLevel="0" collapsed="false">
      <c r="A873" s="265"/>
      <c r="B873" s="265"/>
    </row>
    <row r="874" customFormat="false" ht="12.75" hidden="false" customHeight="false" outlineLevel="0" collapsed="false">
      <c r="A874" s="265"/>
      <c r="B874" s="265"/>
    </row>
    <row r="875" customFormat="false" ht="12.75" hidden="false" customHeight="false" outlineLevel="0" collapsed="false">
      <c r="A875" s="265"/>
      <c r="B875" s="265"/>
    </row>
    <row r="876" customFormat="false" ht="12.75" hidden="false" customHeight="false" outlineLevel="0" collapsed="false">
      <c r="A876" s="265"/>
      <c r="B876" s="265"/>
    </row>
    <row r="877" customFormat="false" ht="12.75" hidden="false" customHeight="false" outlineLevel="0" collapsed="false">
      <c r="A877" s="265"/>
      <c r="B877" s="265"/>
    </row>
    <row r="878" customFormat="false" ht="12.75" hidden="false" customHeight="false" outlineLevel="0" collapsed="false">
      <c r="A878" s="265"/>
      <c r="B878" s="265"/>
    </row>
    <row r="879" customFormat="false" ht="12.75" hidden="false" customHeight="false" outlineLevel="0" collapsed="false">
      <c r="A879" s="265"/>
      <c r="B879" s="265"/>
    </row>
    <row r="880" customFormat="false" ht="12.75" hidden="false" customHeight="false" outlineLevel="0" collapsed="false">
      <c r="A880" s="265"/>
      <c r="B880" s="265"/>
    </row>
    <row r="881" customFormat="false" ht="12.75" hidden="false" customHeight="false" outlineLevel="0" collapsed="false">
      <c r="A881" s="265"/>
      <c r="B881" s="265"/>
    </row>
    <row r="882" customFormat="false" ht="12.75" hidden="false" customHeight="false" outlineLevel="0" collapsed="false">
      <c r="A882" s="265"/>
      <c r="B882" s="265"/>
    </row>
    <row r="883" customFormat="false" ht="12.75" hidden="false" customHeight="false" outlineLevel="0" collapsed="false">
      <c r="A883" s="265"/>
      <c r="B883" s="265"/>
    </row>
    <row r="884" customFormat="false" ht="12.75" hidden="false" customHeight="false" outlineLevel="0" collapsed="false">
      <c r="A884" s="265"/>
      <c r="B884" s="265"/>
    </row>
    <row r="885" customFormat="false" ht="12.75" hidden="false" customHeight="false" outlineLevel="0" collapsed="false">
      <c r="A885" s="265"/>
      <c r="B885" s="265"/>
    </row>
    <row r="886" customFormat="false" ht="12.75" hidden="false" customHeight="false" outlineLevel="0" collapsed="false">
      <c r="A886" s="265"/>
      <c r="B886" s="265"/>
    </row>
    <row r="887" customFormat="false" ht="12.75" hidden="false" customHeight="false" outlineLevel="0" collapsed="false">
      <c r="A887" s="265"/>
      <c r="B887" s="265"/>
    </row>
    <row r="888" customFormat="false" ht="12.75" hidden="false" customHeight="false" outlineLevel="0" collapsed="false">
      <c r="A888" s="265"/>
      <c r="B888" s="265"/>
    </row>
    <row r="889" customFormat="false" ht="12.75" hidden="false" customHeight="false" outlineLevel="0" collapsed="false">
      <c r="A889" s="265"/>
      <c r="B889" s="265"/>
    </row>
    <row r="890" customFormat="false" ht="12.75" hidden="false" customHeight="false" outlineLevel="0" collapsed="false">
      <c r="A890" s="265"/>
      <c r="B890" s="265"/>
    </row>
    <row r="891" customFormat="false" ht="12.75" hidden="false" customHeight="false" outlineLevel="0" collapsed="false">
      <c r="A891" s="265"/>
      <c r="B891" s="265"/>
    </row>
    <row r="892" customFormat="false" ht="12.75" hidden="false" customHeight="false" outlineLevel="0" collapsed="false">
      <c r="A892" s="265"/>
      <c r="B892" s="265"/>
    </row>
    <row r="893" customFormat="false" ht="12.75" hidden="false" customHeight="false" outlineLevel="0" collapsed="false">
      <c r="A893" s="265"/>
      <c r="B893" s="265"/>
    </row>
    <row r="894" customFormat="false" ht="12.75" hidden="false" customHeight="false" outlineLevel="0" collapsed="false">
      <c r="A894" s="265"/>
      <c r="B894" s="265"/>
    </row>
    <row r="895" customFormat="false" ht="12.75" hidden="false" customHeight="false" outlineLevel="0" collapsed="false">
      <c r="A895" s="265"/>
      <c r="B895" s="265"/>
    </row>
    <row r="896" customFormat="false" ht="12.75" hidden="false" customHeight="false" outlineLevel="0" collapsed="false">
      <c r="A896" s="265"/>
      <c r="B896" s="265"/>
    </row>
    <row r="897" customFormat="false" ht="12.75" hidden="false" customHeight="false" outlineLevel="0" collapsed="false">
      <c r="A897" s="265"/>
      <c r="B897" s="265"/>
    </row>
    <row r="898" customFormat="false" ht="12.75" hidden="false" customHeight="false" outlineLevel="0" collapsed="false">
      <c r="A898" s="265"/>
      <c r="B898" s="265"/>
    </row>
    <row r="899" customFormat="false" ht="12.75" hidden="false" customHeight="false" outlineLevel="0" collapsed="false">
      <c r="A899" s="265"/>
      <c r="B899" s="265"/>
    </row>
    <row r="900" customFormat="false" ht="12.75" hidden="false" customHeight="false" outlineLevel="0" collapsed="false">
      <c r="A900" s="265"/>
      <c r="B900" s="265"/>
    </row>
    <row r="901" customFormat="false" ht="12.75" hidden="false" customHeight="false" outlineLevel="0" collapsed="false">
      <c r="A901" s="265"/>
      <c r="B901" s="265"/>
    </row>
    <row r="902" customFormat="false" ht="12.75" hidden="false" customHeight="false" outlineLevel="0" collapsed="false">
      <c r="A902" s="265"/>
      <c r="B902" s="265"/>
    </row>
    <row r="903" customFormat="false" ht="12.75" hidden="false" customHeight="false" outlineLevel="0" collapsed="false">
      <c r="A903" s="265"/>
      <c r="B903" s="265"/>
    </row>
    <row r="904" customFormat="false" ht="12.75" hidden="false" customHeight="false" outlineLevel="0" collapsed="false">
      <c r="A904" s="265"/>
      <c r="B904" s="265"/>
    </row>
    <row r="905" customFormat="false" ht="12.75" hidden="false" customHeight="false" outlineLevel="0" collapsed="false">
      <c r="A905" s="265"/>
      <c r="B905" s="265"/>
    </row>
    <row r="906" customFormat="false" ht="12.75" hidden="false" customHeight="false" outlineLevel="0" collapsed="false">
      <c r="A906" s="265"/>
      <c r="B906" s="265"/>
    </row>
    <row r="907" customFormat="false" ht="12.75" hidden="false" customHeight="false" outlineLevel="0" collapsed="false">
      <c r="A907" s="265"/>
      <c r="B907" s="265"/>
    </row>
    <row r="908" customFormat="false" ht="12.75" hidden="false" customHeight="false" outlineLevel="0" collapsed="false">
      <c r="A908" s="265"/>
      <c r="B908" s="265"/>
    </row>
    <row r="909" customFormat="false" ht="12.75" hidden="false" customHeight="false" outlineLevel="0" collapsed="false">
      <c r="A909" s="265"/>
      <c r="B909" s="265"/>
    </row>
    <row r="910" customFormat="false" ht="12.75" hidden="false" customHeight="false" outlineLevel="0" collapsed="false">
      <c r="A910" s="265"/>
      <c r="B910" s="265"/>
    </row>
    <row r="911" customFormat="false" ht="12.75" hidden="false" customHeight="false" outlineLevel="0" collapsed="false">
      <c r="A911" s="265"/>
      <c r="B911" s="265"/>
    </row>
    <row r="912" customFormat="false" ht="12.75" hidden="false" customHeight="false" outlineLevel="0" collapsed="false">
      <c r="A912" s="265"/>
      <c r="B912" s="265"/>
    </row>
    <row r="913" customFormat="false" ht="12.75" hidden="false" customHeight="false" outlineLevel="0" collapsed="false">
      <c r="A913" s="265"/>
      <c r="B913" s="265"/>
    </row>
    <row r="914" customFormat="false" ht="12.75" hidden="false" customHeight="false" outlineLevel="0" collapsed="false">
      <c r="A914" s="265"/>
      <c r="B914" s="265"/>
    </row>
    <row r="915" customFormat="false" ht="12.75" hidden="false" customHeight="false" outlineLevel="0" collapsed="false">
      <c r="A915" s="265"/>
      <c r="B915" s="265"/>
    </row>
    <row r="916" customFormat="false" ht="12.75" hidden="false" customHeight="false" outlineLevel="0" collapsed="false">
      <c r="A916" s="265"/>
      <c r="B916" s="265"/>
    </row>
    <row r="917" customFormat="false" ht="12.75" hidden="false" customHeight="false" outlineLevel="0" collapsed="false">
      <c r="A917" s="265"/>
      <c r="B917" s="265"/>
    </row>
    <row r="918" customFormat="false" ht="12.75" hidden="false" customHeight="false" outlineLevel="0" collapsed="false">
      <c r="A918" s="265"/>
      <c r="B918" s="265"/>
    </row>
    <row r="919" customFormat="false" ht="12.75" hidden="false" customHeight="false" outlineLevel="0" collapsed="false">
      <c r="A919" s="265"/>
      <c r="B919" s="265"/>
    </row>
    <row r="920" customFormat="false" ht="12.75" hidden="false" customHeight="false" outlineLevel="0" collapsed="false">
      <c r="A920" s="265"/>
      <c r="B920" s="265"/>
    </row>
    <row r="921" customFormat="false" ht="12.75" hidden="false" customHeight="false" outlineLevel="0" collapsed="false">
      <c r="A921" s="265"/>
      <c r="B921" s="265"/>
    </row>
    <row r="922" customFormat="false" ht="12.75" hidden="false" customHeight="false" outlineLevel="0" collapsed="false">
      <c r="A922" s="265"/>
      <c r="B922" s="265"/>
    </row>
    <row r="923" customFormat="false" ht="12.75" hidden="false" customHeight="false" outlineLevel="0" collapsed="false">
      <c r="A923" s="265"/>
      <c r="B923" s="265"/>
    </row>
    <row r="924" customFormat="false" ht="12.75" hidden="false" customHeight="false" outlineLevel="0" collapsed="false">
      <c r="A924" s="265"/>
      <c r="B924" s="265"/>
    </row>
    <row r="925" customFormat="false" ht="12.75" hidden="false" customHeight="false" outlineLevel="0" collapsed="false">
      <c r="A925" s="265"/>
      <c r="B925" s="265"/>
    </row>
    <row r="926" customFormat="false" ht="12.75" hidden="false" customHeight="false" outlineLevel="0" collapsed="false">
      <c r="A926" s="265"/>
      <c r="B926" s="265"/>
    </row>
    <row r="927" customFormat="false" ht="12.75" hidden="false" customHeight="false" outlineLevel="0" collapsed="false">
      <c r="A927" s="265"/>
      <c r="B927" s="265"/>
    </row>
    <row r="928" customFormat="false" ht="12.75" hidden="false" customHeight="false" outlineLevel="0" collapsed="false">
      <c r="A928" s="265"/>
      <c r="B928" s="265"/>
    </row>
    <row r="929" customFormat="false" ht="12.75" hidden="false" customHeight="false" outlineLevel="0" collapsed="false">
      <c r="A929" s="265"/>
      <c r="B929" s="265"/>
    </row>
    <row r="930" customFormat="false" ht="12.75" hidden="false" customHeight="false" outlineLevel="0" collapsed="false">
      <c r="A930" s="265"/>
      <c r="B930" s="265"/>
    </row>
    <row r="931" customFormat="false" ht="12.75" hidden="false" customHeight="false" outlineLevel="0" collapsed="false">
      <c r="A931" s="265"/>
      <c r="B931" s="265"/>
    </row>
    <row r="932" customFormat="false" ht="12.75" hidden="false" customHeight="false" outlineLevel="0" collapsed="false">
      <c r="A932" s="265"/>
      <c r="B932" s="265"/>
    </row>
    <row r="933" customFormat="false" ht="12.75" hidden="false" customHeight="false" outlineLevel="0" collapsed="false">
      <c r="A933" s="265"/>
      <c r="B933" s="265"/>
    </row>
    <row r="934" customFormat="false" ht="12.75" hidden="false" customHeight="false" outlineLevel="0" collapsed="false">
      <c r="A934" s="265"/>
      <c r="B934" s="265"/>
    </row>
    <row r="935" customFormat="false" ht="12.75" hidden="false" customHeight="false" outlineLevel="0" collapsed="false">
      <c r="A935" s="265"/>
      <c r="B935" s="265"/>
    </row>
    <row r="936" customFormat="false" ht="12.75" hidden="false" customHeight="false" outlineLevel="0" collapsed="false">
      <c r="A936" s="265"/>
      <c r="B936" s="265"/>
    </row>
    <row r="937" customFormat="false" ht="12.75" hidden="false" customHeight="false" outlineLevel="0" collapsed="false">
      <c r="A937" s="265"/>
      <c r="B937" s="265"/>
    </row>
    <row r="938" customFormat="false" ht="12.75" hidden="false" customHeight="false" outlineLevel="0" collapsed="false">
      <c r="A938" s="265"/>
      <c r="B938" s="265"/>
    </row>
    <row r="939" customFormat="false" ht="12.75" hidden="false" customHeight="false" outlineLevel="0" collapsed="false">
      <c r="A939" s="265"/>
      <c r="B939" s="265"/>
    </row>
    <row r="940" customFormat="false" ht="12.75" hidden="false" customHeight="false" outlineLevel="0" collapsed="false">
      <c r="A940" s="265"/>
      <c r="B940" s="265"/>
    </row>
    <row r="941" customFormat="false" ht="12.75" hidden="false" customHeight="false" outlineLevel="0" collapsed="false">
      <c r="A941" s="265"/>
      <c r="B941" s="265"/>
    </row>
    <row r="942" customFormat="false" ht="12.75" hidden="false" customHeight="false" outlineLevel="0" collapsed="false">
      <c r="A942" s="265"/>
      <c r="B942" s="265"/>
    </row>
    <row r="943" customFormat="false" ht="12.75" hidden="false" customHeight="false" outlineLevel="0" collapsed="false">
      <c r="A943" s="265"/>
      <c r="B943" s="265"/>
    </row>
    <row r="944" customFormat="false" ht="12.75" hidden="false" customHeight="false" outlineLevel="0" collapsed="false">
      <c r="A944" s="265"/>
      <c r="B944" s="265"/>
    </row>
    <row r="945" customFormat="false" ht="12.75" hidden="false" customHeight="false" outlineLevel="0" collapsed="false">
      <c r="A945" s="265"/>
      <c r="B945" s="265"/>
    </row>
    <row r="946" customFormat="false" ht="12.75" hidden="false" customHeight="false" outlineLevel="0" collapsed="false">
      <c r="A946" s="265"/>
      <c r="B946" s="265"/>
    </row>
    <row r="947" customFormat="false" ht="12.75" hidden="false" customHeight="false" outlineLevel="0" collapsed="false">
      <c r="A947" s="265"/>
      <c r="B947" s="265"/>
    </row>
    <row r="948" customFormat="false" ht="12.75" hidden="false" customHeight="false" outlineLevel="0" collapsed="false">
      <c r="A948" s="265"/>
      <c r="B948" s="265"/>
    </row>
    <row r="949" customFormat="false" ht="12.75" hidden="false" customHeight="false" outlineLevel="0" collapsed="false">
      <c r="A949" s="265"/>
      <c r="B949" s="265"/>
    </row>
    <row r="950" customFormat="false" ht="12.75" hidden="false" customHeight="false" outlineLevel="0" collapsed="false">
      <c r="A950" s="265"/>
      <c r="B950" s="265"/>
    </row>
    <row r="951" customFormat="false" ht="12.75" hidden="false" customHeight="false" outlineLevel="0" collapsed="false">
      <c r="A951" s="265"/>
      <c r="B951" s="265"/>
    </row>
    <row r="952" customFormat="false" ht="12.75" hidden="false" customHeight="false" outlineLevel="0" collapsed="false">
      <c r="A952" s="265"/>
      <c r="B952" s="265"/>
    </row>
    <row r="953" customFormat="false" ht="12.75" hidden="false" customHeight="false" outlineLevel="0" collapsed="false">
      <c r="A953" s="265"/>
      <c r="B953" s="265"/>
    </row>
    <row r="954" customFormat="false" ht="12.75" hidden="false" customHeight="false" outlineLevel="0" collapsed="false">
      <c r="A954" s="265"/>
      <c r="B954" s="265"/>
    </row>
    <row r="955" customFormat="false" ht="12.75" hidden="false" customHeight="false" outlineLevel="0" collapsed="false">
      <c r="A955" s="265"/>
      <c r="B955" s="265"/>
    </row>
    <row r="956" customFormat="false" ht="12.75" hidden="false" customHeight="false" outlineLevel="0" collapsed="false">
      <c r="A956" s="265"/>
      <c r="B956" s="265"/>
    </row>
    <row r="957" customFormat="false" ht="12.75" hidden="false" customHeight="false" outlineLevel="0" collapsed="false">
      <c r="A957" s="265"/>
      <c r="B957" s="265"/>
    </row>
    <row r="958" customFormat="false" ht="12.75" hidden="false" customHeight="false" outlineLevel="0" collapsed="false">
      <c r="A958" s="265"/>
      <c r="B958" s="265"/>
    </row>
    <row r="959" customFormat="false" ht="12.75" hidden="false" customHeight="false" outlineLevel="0" collapsed="false">
      <c r="A959" s="265"/>
      <c r="B959" s="265"/>
    </row>
    <row r="960" customFormat="false" ht="12.75" hidden="false" customHeight="false" outlineLevel="0" collapsed="false">
      <c r="A960" s="265"/>
      <c r="B960" s="265"/>
    </row>
    <row r="961" customFormat="false" ht="12.75" hidden="false" customHeight="false" outlineLevel="0" collapsed="false">
      <c r="A961" s="265"/>
      <c r="B961" s="265"/>
    </row>
    <row r="962" customFormat="false" ht="12.75" hidden="false" customHeight="false" outlineLevel="0" collapsed="false">
      <c r="A962" s="265"/>
      <c r="B962" s="265"/>
    </row>
    <row r="963" customFormat="false" ht="12.75" hidden="false" customHeight="false" outlineLevel="0" collapsed="false">
      <c r="A963" s="265"/>
      <c r="B963" s="265"/>
    </row>
    <row r="964" customFormat="false" ht="12.75" hidden="false" customHeight="false" outlineLevel="0" collapsed="false">
      <c r="A964" s="265"/>
      <c r="B964" s="265"/>
    </row>
    <row r="965" customFormat="false" ht="12.75" hidden="false" customHeight="false" outlineLevel="0" collapsed="false">
      <c r="A965" s="265"/>
      <c r="B965" s="265"/>
    </row>
    <row r="966" customFormat="false" ht="12.75" hidden="false" customHeight="false" outlineLevel="0" collapsed="false">
      <c r="A966" s="265"/>
      <c r="B966" s="265"/>
    </row>
    <row r="967" customFormat="false" ht="12.75" hidden="false" customHeight="false" outlineLevel="0" collapsed="false">
      <c r="A967" s="265"/>
      <c r="B967" s="265"/>
    </row>
    <row r="968" customFormat="false" ht="12.75" hidden="false" customHeight="false" outlineLevel="0" collapsed="false">
      <c r="A968" s="265"/>
      <c r="B968" s="265"/>
    </row>
    <row r="969" customFormat="false" ht="12.75" hidden="false" customHeight="false" outlineLevel="0" collapsed="false">
      <c r="A969" s="265"/>
      <c r="B969" s="265"/>
    </row>
    <row r="970" customFormat="false" ht="12.75" hidden="false" customHeight="false" outlineLevel="0" collapsed="false">
      <c r="A970" s="265"/>
      <c r="B970" s="265"/>
    </row>
    <row r="971" customFormat="false" ht="12.75" hidden="false" customHeight="false" outlineLevel="0" collapsed="false">
      <c r="A971" s="265"/>
      <c r="B971" s="265"/>
    </row>
    <row r="972" customFormat="false" ht="12.75" hidden="false" customHeight="false" outlineLevel="0" collapsed="false">
      <c r="A972" s="265"/>
      <c r="B972" s="265"/>
    </row>
    <row r="973" customFormat="false" ht="12.75" hidden="false" customHeight="false" outlineLevel="0" collapsed="false">
      <c r="A973" s="265"/>
      <c r="B973" s="265"/>
    </row>
    <row r="974" customFormat="false" ht="12.75" hidden="false" customHeight="false" outlineLevel="0" collapsed="false">
      <c r="A974" s="265"/>
      <c r="B974" s="265"/>
    </row>
    <row r="975" customFormat="false" ht="12.75" hidden="false" customHeight="false" outlineLevel="0" collapsed="false">
      <c r="A975" s="265"/>
      <c r="B975" s="265"/>
    </row>
    <row r="976" customFormat="false" ht="12.75" hidden="false" customHeight="false" outlineLevel="0" collapsed="false">
      <c r="A976" s="265"/>
      <c r="B976" s="265"/>
    </row>
    <row r="977" customFormat="false" ht="12.75" hidden="false" customHeight="false" outlineLevel="0" collapsed="false">
      <c r="A977" s="265"/>
      <c r="B977" s="265"/>
    </row>
    <row r="978" customFormat="false" ht="12.75" hidden="false" customHeight="false" outlineLevel="0" collapsed="false">
      <c r="A978" s="265"/>
      <c r="B978" s="265"/>
    </row>
    <row r="979" customFormat="false" ht="12.75" hidden="false" customHeight="false" outlineLevel="0" collapsed="false">
      <c r="A979" s="265"/>
      <c r="B979" s="265"/>
    </row>
    <row r="980" customFormat="false" ht="12.75" hidden="false" customHeight="false" outlineLevel="0" collapsed="false">
      <c r="A980" s="265"/>
      <c r="B980" s="265"/>
    </row>
    <row r="981" customFormat="false" ht="12.75" hidden="false" customHeight="false" outlineLevel="0" collapsed="false">
      <c r="A981" s="265"/>
      <c r="B981" s="265"/>
    </row>
    <row r="982" customFormat="false" ht="12.75" hidden="false" customHeight="false" outlineLevel="0" collapsed="false">
      <c r="A982" s="265"/>
      <c r="B982" s="265"/>
    </row>
    <row r="983" customFormat="false" ht="12.75" hidden="false" customHeight="false" outlineLevel="0" collapsed="false">
      <c r="A983" s="265"/>
      <c r="B983" s="265"/>
    </row>
    <row r="984" customFormat="false" ht="12.75" hidden="false" customHeight="false" outlineLevel="0" collapsed="false">
      <c r="A984" s="265"/>
      <c r="B984" s="265"/>
    </row>
    <row r="985" customFormat="false" ht="12.75" hidden="false" customHeight="false" outlineLevel="0" collapsed="false">
      <c r="A985" s="265"/>
      <c r="B985" s="265"/>
    </row>
    <row r="986" customFormat="false" ht="12.75" hidden="false" customHeight="false" outlineLevel="0" collapsed="false">
      <c r="A986" s="265"/>
      <c r="B986" s="265"/>
    </row>
    <row r="987" customFormat="false" ht="12.75" hidden="false" customHeight="false" outlineLevel="0" collapsed="false">
      <c r="A987" s="265"/>
      <c r="B987" s="265"/>
    </row>
    <row r="988" customFormat="false" ht="12.75" hidden="false" customHeight="false" outlineLevel="0" collapsed="false">
      <c r="A988" s="265"/>
      <c r="B988" s="265"/>
    </row>
    <row r="989" customFormat="false" ht="12.75" hidden="false" customHeight="false" outlineLevel="0" collapsed="false">
      <c r="A989" s="265"/>
      <c r="B989" s="265"/>
    </row>
    <row r="990" customFormat="false" ht="12.75" hidden="false" customHeight="false" outlineLevel="0" collapsed="false">
      <c r="A990" s="265"/>
      <c r="B990" s="265"/>
    </row>
    <row r="991" customFormat="false" ht="12.75" hidden="false" customHeight="false" outlineLevel="0" collapsed="false">
      <c r="A991" s="265"/>
      <c r="B991" s="265"/>
    </row>
    <row r="992" customFormat="false" ht="12.75" hidden="false" customHeight="false" outlineLevel="0" collapsed="false">
      <c r="A992" s="265"/>
      <c r="B992" s="265"/>
    </row>
    <row r="993" customFormat="false" ht="12.75" hidden="false" customHeight="false" outlineLevel="0" collapsed="false">
      <c r="A993" s="265"/>
      <c r="B993" s="265"/>
    </row>
    <row r="994" customFormat="false" ht="12.75" hidden="false" customHeight="false" outlineLevel="0" collapsed="false">
      <c r="A994" s="265"/>
      <c r="B994" s="265"/>
    </row>
    <row r="995" customFormat="false" ht="12.75" hidden="false" customHeight="false" outlineLevel="0" collapsed="false">
      <c r="A995" s="265"/>
      <c r="B995" s="265"/>
    </row>
    <row r="996" customFormat="false" ht="12.75" hidden="false" customHeight="false" outlineLevel="0" collapsed="false">
      <c r="A996" s="265"/>
      <c r="B996" s="265"/>
    </row>
    <row r="997" customFormat="false" ht="12.75" hidden="false" customHeight="false" outlineLevel="0" collapsed="false">
      <c r="A997" s="265"/>
      <c r="B997" s="265"/>
    </row>
    <row r="998" customFormat="false" ht="12.75" hidden="false" customHeight="false" outlineLevel="0" collapsed="false">
      <c r="A998" s="265"/>
      <c r="B998" s="265"/>
    </row>
    <row r="999" customFormat="false" ht="12.75" hidden="false" customHeight="false" outlineLevel="0" collapsed="false">
      <c r="A999" s="265"/>
      <c r="B999" s="265"/>
    </row>
    <row r="1000" customFormat="false" ht="12.75" hidden="false" customHeight="false" outlineLevel="0" collapsed="false">
      <c r="A1000" s="265"/>
      <c r="B1000" s="265"/>
    </row>
    <row r="1001" customFormat="false" ht="12.75" hidden="false" customHeight="false" outlineLevel="0" collapsed="false">
      <c r="A1001" s="265"/>
      <c r="B1001" s="265"/>
    </row>
    <row r="1002" customFormat="false" ht="12.75" hidden="false" customHeight="false" outlineLevel="0" collapsed="false">
      <c r="A1002" s="265"/>
      <c r="B1002" s="265"/>
    </row>
    <row r="1003" customFormat="false" ht="12.75" hidden="false" customHeight="false" outlineLevel="0" collapsed="false">
      <c r="A1003" s="265"/>
      <c r="B1003" s="265"/>
    </row>
  </sheetData>
  <sheetProtection sheet="true" objects="true" scenarios="true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R23" activeCellId="0" sqref="R2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3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1.14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/>
      <c r="D4" s="164"/>
      <c r="E4" s="164"/>
      <c r="F4" s="165"/>
      <c r="G4" s="166"/>
    </row>
    <row r="5" customFormat="false" ht="15" hidden="false" customHeight="false" outlineLevel="0" collapsed="false">
      <c r="A5" s="26"/>
      <c r="B5" s="163" t="s">
        <v>101</v>
      </c>
      <c r="C5" s="167"/>
      <c r="D5" s="168"/>
      <c r="E5" s="168"/>
      <c r="F5" s="168"/>
      <c r="G5" s="169"/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/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/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/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/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/>
      <c r="D12" s="170"/>
      <c r="E12" s="180" t="n">
        <v>304</v>
      </c>
      <c r="F12" s="178" t="str">
        <f aca="false">IF(E12&gt;0,VLOOKUP(E12,contas1,2,0),"")</f>
        <v>Repasse Pastoral</v>
      </c>
      <c r="G12" s="181"/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/>
      <c r="D13" s="170"/>
      <c r="E13" s="180" t="n">
        <v>305</v>
      </c>
      <c r="F13" s="178" t="s">
        <v>157</v>
      </c>
      <c r="G13" s="181"/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313" t="str">
        <f aca="false">IF(C15&gt;0,(C10*40%)*10%,"")</f>
        <v/>
      </c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/>
      <c r="D15" s="170"/>
      <c r="E15" s="180" t="n">
        <v>308</v>
      </c>
      <c r="F15" s="178" t="str">
        <f aca="false">IF(E15&gt;0,VLOOKUP(E15,contas1,2,0),"")</f>
        <v>Repasse para departamentos</v>
      </c>
      <c r="G15" s="181"/>
    </row>
    <row r="16" customFormat="false" ht="13.5" hidden="false" customHeight="true" outlineLevel="0" collapsed="false">
      <c r="A16" s="187"/>
      <c r="B16" s="188"/>
      <c r="C16" s="237"/>
      <c r="D16" s="170"/>
      <c r="E16" s="180" t="n">
        <v>309</v>
      </c>
      <c r="F16" s="314" t="str">
        <f aca="false">IF(C10&gt;0,IF(G50=1,CONCATENATE("Repasse Estatutário","  ",30,"%"),IF(AND(G50=2,C10&lt;=Percentual!D42),CONCATENATE("Repasse Estatutário","  ",G18,"%"),"Tabela Errada 2")),"")</f>
        <v/>
      </c>
      <c r="G16" s="179"/>
    </row>
    <row r="17" customFormat="false" ht="13.5" hidden="false" customHeight="true" outlineLevel="0" collapsed="false">
      <c r="A17" s="191"/>
      <c r="B17" s="188"/>
      <c r="C17" s="188"/>
      <c r="D17" s="170"/>
      <c r="E17" s="180"/>
      <c r="F17" s="315" t="s">
        <v>158</v>
      </c>
      <c r="G17" s="196"/>
    </row>
    <row r="18" customFormat="false" ht="13.5" hidden="false" customHeight="true" outlineLevel="0" collapsed="false">
      <c r="A18" s="191"/>
      <c r="B18" s="192" t="s">
        <v>159</v>
      </c>
      <c r="C18" s="179"/>
      <c r="D18" s="236" t="s">
        <v>160</v>
      </c>
      <c r="E18" s="236"/>
      <c r="F18" s="316" t="s">
        <v>161</v>
      </c>
      <c r="G18" s="317"/>
    </row>
    <row r="19" customFormat="false" ht="13.5" hidden="false" customHeight="true" outlineLevel="0" collapsed="false">
      <c r="C19" s="197"/>
      <c r="D19" s="170"/>
      <c r="E19" s="318" t="n">
        <v>330</v>
      </c>
      <c r="F19" s="319" t="str">
        <f aca="false">IF(E19&gt;0,VLOOKUP(E19,contas1,2,0),"")</f>
        <v>IRPF Pastoral</v>
      </c>
      <c r="G19" s="32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/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/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/>
      <c r="D22" s="170"/>
      <c r="E22" s="180" t="n">
        <v>402</v>
      </c>
      <c r="F22" s="205" t="s">
        <v>105</v>
      </c>
      <c r="G22" s="206"/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/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/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/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 t="s">
        <v>162</v>
      </c>
    </row>
    <row r="57" customFormat="false" ht="13.5" hidden="false" customHeight="true" outlineLevel="0" collapsed="false">
      <c r="A57" s="177"/>
      <c r="B57" s="195" t="s">
        <v>120</v>
      </c>
      <c r="C57" s="232"/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5">
    <mergeCell ref="A1:F1"/>
    <mergeCell ref="B3:F3"/>
    <mergeCell ref="C4:E4"/>
    <mergeCell ref="D5:F5"/>
    <mergeCell ref="D18:E18"/>
  </mergeCells>
  <hyperlinks>
    <hyperlink ref="F18" r:id="rId1" display="Link cálculo IR"/>
  </hyperlink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48576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C44" activeCellId="0" sqref="C4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9.29"/>
    <col collapsed="false" customWidth="true" hidden="false" outlineLevel="0" max="2" min="2" style="40" width="8.42"/>
    <col collapsed="false" customWidth="true" hidden="false" outlineLevel="0" max="3" min="3" style="89" width="38.29"/>
    <col collapsed="false" customWidth="true" hidden="false" outlineLevel="0" max="4" min="4" style="89" width="11.14"/>
    <col collapsed="false" customWidth="true" hidden="false" outlineLevel="0" max="5" min="5" style="40" width="13.42"/>
    <col collapsed="false" customWidth="true" hidden="false" outlineLevel="0" max="6" min="6" style="238" width="13.71"/>
  </cols>
  <sheetData>
    <row r="1" customFormat="false" ht="13.8" hidden="false" customHeight="false" outlineLevel="0" collapsed="false">
      <c r="A1" s="239" t="s">
        <v>0</v>
      </c>
      <c r="B1" s="240"/>
      <c r="C1" s="240"/>
      <c r="D1" s="240"/>
      <c r="E1" s="240"/>
      <c r="F1" s="240"/>
    </row>
    <row r="2" customFormat="false" ht="13.8" hidden="false" customHeight="false" outlineLevel="0" collapsed="false">
      <c r="A2" s="241" t="s">
        <v>122</v>
      </c>
      <c r="B2" s="242"/>
      <c r="C2" s="243"/>
      <c r="D2" s="243"/>
      <c r="E2" s="244"/>
      <c r="F2" s="244"/>
    </row>
    <row r="3" customFormat="false" ht="17.35" hidden="false" customHeight="false" outlineLevel="0" collapsed="false">
      <c r="A3" s="245" t="s">
        <v>123</v>
      </c>
      <c r="B3" s="245"/>
      <c r="C3" s="245"/>
      <c r="D3" s="246"/>
      <c r="E3" s="247" t="n">
        <f aca="false">Inicio!F9</f>
        <v>2026</v>
      </c>
      <c r="F3" s="248"/>
    </row>
    <row r="4" customFormat="false" ht="6" hidden="false" customHeight="true" outlineLevel="0" collapsed="false">
      <c r="A4" s="242"/>
      <c r="B4" s="242"/>
      <c r="C4" s="242"/>
      <c r="D4" s="242"/>
      <c r="E4" s="242"/>
      <c r="F4" s="242"/>
    </row>
    <row r="5" customFormat="false" ht="14.25" hidden="false" customHeight="true" outlineLevel="0" collapsed="false">
      <c r="A5" s="242"/>
      <c r="B5" s="242"/>
      <c r="C5" s="249" t="s">
        <v>163</v>
      </c>
      <c r="D5" s="249"/>
      <c r="E5" s="250" t="s">
        <v>125</v>
      </c>
      <c r="F5" s="251" t="s">
        <v>126</v>
      </c>
    </row>
    <row r="6" customFormat="false" ht="16.5" hidden="false" customHeight="true" outlineLevel="0" collapsed="false">
      <c r="A6" s="252"/>
      <c r="B6" s="252"/>
      <c r="C6" s="97"/>
      <c r="D6" s="97"/>
      <c r="E6" s="253" t="str">
        <f aca="false">CONCATENATE(Jan!A8," ",Jan!B8)</f>
        <v>100 Dizimos</v>
      </c>
      <c r="F6" s="254"/>
    </row>
    <row r="7" customFormat="false" ht="16.5" hidden="false" customHeight="true" outlineLevel="0" collapsed="false">
      <c r="A7" s="252"/>
      <c r="B7" s="252"/>
      <c r="C7" s="252"/>
      <c r="D7" s="252"/>
      <c r="E7" s="253" t="str">
        <f aca="false">CONCATENATE(Jan!A9," ",Jan!B9)</f>
        <v>101 Dizimos Dirigente Trab Secular</v>
      </c>
      <c r="F7" s="254"/>
    </row>
    <row r="8" customFormat="false" ht="16.5" hidden="false" customHeight="true" outlineLevel="0" collapsed="false">
      <c r="A8" s="242"/>
      <c r="B8" s="242"/>
      <c r="C8" s="242"/>
      <c r="D8" s="242"/>
      <c r="E8" s="255" t="s">
        <v>119</v>
      </c>
      <c r="F8" s="256"/>
    </row>
    <row r="9" customFormat="false" ht="16.5" hidden="false" customHeight="true" outlineLevel="0" collapsed="false">
      <c r="A9" s="242"/>
      <c r="B9" s="242"/>
      <c r="C9" s="242"/>
      <c r="D9" s="242"/>
      <c r="E9" s="255"/>
      <c r="F9" s="257"/>
    </row>
    <row r="10" customFormat="false" ht="16.5" hidden="false" customHeight="true" outlineLevel="0" collapsed="false">
      <c r="A10" s="242"/>
      <c r="B10" s="242"/>
      <c r="C10" s="242"/>
      <c r="D10" s="242"/>
      <c r="E10" s="255" t="s">
        <v>127</v>
      </c>
      <c r="F10" s="258"/>
    </row>
    <row r="11" customFormat="false" ht="33.75" hidden="false" customHeight="true" outlineLevel="0" collapsed="false">
      <c r="A11" s="242"/>
      <c r="B11" s="242"/>
      <c r="C11" s="242"/>
      <c r="D11" s="242"/>
      <c r="E11" s="255"/>
      <c r="F11" s="259"/>
    </row>
    <row r="12" customFormat="false" ht="30.75" hidden="false" customHeight="true" outlineLevel="0" collapsed="false">
      <c r="A12" s="260" t="s">
        <v>128</v>
      </c>
      <c r="B12" s="260" t="s">
        <v>129</v>
      </c>
      <c r="C12" s="261" t="s">
        <v>130</v>
      </c>
      <c r="D12" s="262" t="s">
        <v>131</v>
      </c>
      <c r="E12" s="260" t="s">
        <v>125</v>
      </c>
      <c r="F12" s="260" t="s">
        <v>132</v>
      </c>
    </row>
    <row r="13" customFormat="false" ht="18.75" hidden="false" customHeight="true" outlineLevel="0" collapsed="false">
      <c r="A13" s="321"/>
      <c r="B13" s="322"/>
      <c r="C13" s="323"/>
      <c r="D13" s="324"/>
      <c r="E13" s="325"/>
      <c r="F13" s="326"/>
    </row>
    <row r="14" customFormat="false" ht="18.75" hidden="false" customHeight="true" outlineLevel="0" collapsed="false">
      <c r="A14" s="321"/>
      <c r="B14" s="322"/>
      <c r="C14" s="324"/>
      <c r="D14" s="324"/>
      <c r="E14" s="325"/>
      <c r="F14" s="326"/>
    </row>
    <row r="15" customFormat="false" ht="18.75" hidden="false" customHeight="true" outlineLevel="0" collapsed="false">
      <c r="A15" s="321"/>
      <c r="B15" s="322"/>
      <c r="C15" s="324"/>
      <c r="D15" s="324"/>
      <c r="E15" s="325"/>
      <c r="F15" s="326"/>
    </row>
    <row r="16" customFormat="false" ht="18.75" hidden="false" customHeight="true" outlineLevel="0" collapsed="false">
      <c r="A16" s="321"/>
      <c r="B16" s="322"/>
      <c r="C16" s="324"/>
      <c r="D16" s="324"/>
      <c r="E16" s="325"/>
      <c r="F16" s="326"/>
    </row>
    <row r="17" customFormat="false" ht="18.75" hidden="false" customHeight="true" outlineLevel="0" collapsed="false">
      <c r="A17" s="321"/>
      <c r="B17" s="322"/>
      <c r="C17" s="324"/>
      <c r="D17" s="324"/>
      <c r="E17" s="325"/>
      <c r="F17" s="326"/>
    </row>
    <row r="18" customFormat="false" ht="18.75" hidden="false" customHeight="true" outlineLevel="0" collapsed="false">
      <c r="A18" s="321"/>
      <c r="B18" s="322"/>
      <c r="C18" s="324"/>
      <c r="D18" s="324"/>
      <c r="E18" s="325"/>
      <c r="F18" s="326"/>
    </row>
    <row r="19" customFormat="false" ht="18.75" hidden="false" customHeight="true" outlineLevel="0" collapsed="false">
      <c r="A19" s="321"/>
      <c r="B19" s="322"/>
      <c r="C19" s="324"/>
      <c r="D19" s="324"/>
      <c r="E19" s="325"/>
      <c r="F19" s="326"/>
    </row>
    <row r="20" customFormat="false" ht="18.75" hidden="false" customHeight="true" outlineLevel="0" collapsed="false">
      <c r="A20" s="321"/>
      <c r="B20" s="322"/>
      <c r="C20" s="324"/>
      <c r="D20" s="324"/>
      <c r="E20" s="325"/>
      <c r="F20" s="326"/>
    </row>
    <row r="21" customFormat="false" ht="18.75" hidden="false" customHeight="true" outlineLevel="0" collapsed="false">
      <c r="A21" s="321"/>
      <c r="B21" s="322"/>
      <c r="C21" s="324"/>
      <c r="D21" s="324"/>
      <c r="E21" s="325"/>
      <c r="F21" s="326"/>
    </row>
    <row r="22" customFormat="false" ht="18.75" hidden="false" customHeight="true" outlineLevel="0" collapsed="false">
      <c r="A22" s="321"/>
      <c r="B22" s="322"/>
      <c r="C22" s="324"/>
      <c r="D22" s="324"/>
      <c r="E22" s="325"/>
      <c r="F22" s="326"/>
    </row>
    <row r="23" customFormat="false" ht="18.75" hidden="false" customHeight="true" outlineLevel="0" collapsed="false">
      <c r="A23" s="321"/>
      <c r="B23" s="322"/>
      <c r="C23" s="324"/>
      <c r="D23" s="324"/>
      <c r="E23" s="325"/>
      <c r="F23" s="326"/>
    </row>
    <row r="24" customFormat="false" ht="18.75" hidden="false" customHeight="true" outlineLevel="0" collapsed="false">
      <c r="A24" s="321"/>
      <c r="B24" s="322"/>
      <c r="C24" s="324"/>
      <c r="D24" s="324"/>
      <c r="E24" s="325"/>
      <c r="F24" s="326"/>
    </row>
    <row r="25" customFormat="false" ht="18.75" hidden="false" customHeight="true" outlineLevel="0" collapsed="false">
      <c r="A25" s="321"/>
      <c r="B25" s="322"/>
      <c r="C25" s="324"/>
      <c r="D25" s="324"/>
      <c r="E25" s="325"/>
      <c r="F25" s="326"/>
    </row>
    <row r="26" customFormat="false" ht="18.75" hidden="false" customHeight="true" outlineLevel="0" collapsed="false">
      <c r="A26" s="321"/>
      <c r="B26" s="322"/>
      <c r="C26" s="324"/>
      <c r="D26" s="324"/>
      <c r="E26" s="325"/>
      <c r="F26" s="326"/>
    </row>
    <row r="27" customFormat="false" ht="18.75" hidden="false" customHeight="true" outlineLevel="0" collapsed="false">
      <c r="A27" s="321"/>
      <c r="B27" s="322"/>
      <c r="C27" s="324"/>
      <c r="D27" s="324"/>
      <c r="E27" s="325"/>
      <c r="F27" s="326"/>
    </row>
    <row r="28" customFormat="false" ht="18.75" hidden="false" customHeight="true" outlineLevel="0" collapsed="false">
      <c r="A28" s="321"/>
      <c r="B28" s="322"/>
      <c r="C28" s="324"/>
      <c r="D28" s="324"/>
      <c r="E28" s="325"/>
      <c r="F28" s="326"/>
    </row>
    <row r="29" customFormat="false" ht="18.75" hidden="false" customHeight="true" outlineLevel="0" collapsed="false">
      <c r="A29" s="321"/>
      <c r="B29" s="322"/>
      <c r="C29" s="324"/>
      <c r="D29" s="324"/>
      <c r="E29" s="325"/>
      <c r="F29" s="326"/>
    </row>
    <row r="30" customFormat="false" ht="18.75" hidden="false" customHeight="true" outlineLevel="0" collapsed="false">
      <c r="A30" s="321"/>
      <c r="B30" s="322"/>
      <c r="C30" s="324"/>
      <c r="D30" s="324"/>
      <c r="E30" s="325"/>
      <c r="F30" s="326"/>
    </row>
    <row r="31" customFormat="false" ht="18.75" hidden="false" customHeight="true" outlineLevel="0" collapsed="false">
      <c r="A31" s="321"/>
      <c r="B31" s="322"/>
      <c r="C31" s="324"/>
      <c r="D31" s="324"/>
      <c r="E31" s="325"/>
      <c r="F31" s="326"/>
    </row>
    <row r="32" customFormat="false" ht="18.75" hidden="false" customHeight="true" outlineLevel="0" collapsed="false">
      <c r="A32" s="321"/>
      <c r="B32" s="322"/>
      <c r="C32" s="324"/>
      <c r="D32" s="324"/>
      <c r="E32" s="325"/>
      <c r="F32" s="326"/>
    </row>
    <row r="33" customFormat="false" ht="18.75" hidden="false" customHeight="true" outlineLevel="0" collapsed="false">
      <c r="A33" s="321"/>
      <c r="B33" s="322"/>
      <c r="C33" s="324"/>
      <c r="D33" s="324"/>
      <c r="E33" s="325"/>
      <c r="F33" s="326"/>
    </row>
    <row r="34" customFormat="false" ht="18.75" hidden="false" customHeight="true" outlineLevel="0" collapsed="false">
      <c r="A34" s="321"/>
      <c r="B34" s="322"/>
      <c r="C34" s="324"/>
      <c r="D34" s="324"/>
      <c r="E34" s="325"/>
      <c r="F34" s="326"/>
    </row>
    <row r="35" customFormat="false" ht="18.75" hidden="false" customHeight="true" outlineLevel="0" collapsed="false">
      <c r="A35" s="321"/>
      <c r="B35" s="322"/>
      <c r="C35" s="324"/>
      <c r="D35" s="324"/>
      <c r="E35" s="325"/>
      <c r="F35" s="326"/>
    </row>
    <row r="36" customFormat="false" ht="18.75" hidden="false" customHeight="true" outlineLevel="0" collapsed="false">
      <c r="A36" s="321"/>
      <c r="B36" s="322"/>
      <c r="C36" s="324"/>
      <c r="D36" s="324"/>
      <c r="E36" s="325"/>
      <c r="F36" s="326"/>
    </row>
    <row r="37" customFormat="false" ht="18.75" hidden="false" customHeight="true" outlineLevel="0" collapsed="false">
      <c r="A37" s="321"/>
      <c r="B37" s="322"/>
      <c r="C37" s="324"/>
      <c r="D37" s="324"/>
      <c r="E37" s="325"/>
      <c r="F37" s="326"/>
    </row>
    <row r="38" customFormat="false" ht="18.75" hidden="false" customHeight="true" outlineLevel="0" collapsed="false">
      <c r="A38" s="321"/>
      <c r="B38" s="322"/>
      <c r="C38" s="324"/>
      <c r="D38" s="324"/>
      <c r="E38" s="325"/>
      <c r="F38" s="326"/>
    </row>
    <row r="39" customFormat="false" ht="18.75" hidden="false" customHeight="true" outlineLevel="0" collapsed="false">
      <c r="A39" s="321"/>
      <c r="B39" s="322"/>
      <c r="C39" s="324"/>
      <c r="D39" s="324"/>
      <c r="E39" s="325"/>
      <c r="F39" s="326"/>
    </row>
    <row r="40" customFormat="false" ht="18.75" hidden="false" customHeight="true" outlineLevel="0" collapsed="false">
      <c r="A40" s="321"/>
      <c r="B40" s="322"/>
      <c r="C40" s="324"/>
      <c r="D40" s="324"/>
      <c r="E40" s="325"/>
      <c r="F40" s="326"/>
    </row>
    <row r="41" customFormat="false" ht="18.75" hidden="false" customHeight="true" outlineLevel="0" collapsed="false">
      <c r="A41" s="321"/>
      <c r="B41" s="322"/>
      <c r="C41" s="324"/>
      <c r="D41" s="324"/>
      <c r="E41" s="325"/>
      <c r="F41" s="326"/>
    </row>
    <row r="42" customFormat="false" ht="18.75" hidden="false" customHeight="true" outlineLevel="0" collapsed="false">
      <c r="A42" s="321"/>
      <c r="B42" s="322"/>
      <c r="C42" s="324"/>
      <c r="D42" s="324"/>
      <c r="E42" s="325"/>
      <c r="F42" s="326"/>
    </row>
    <row r="43" customFormat="false" ht="18.75" hidden="false" customHeight="true" outlineLevel="0" collapsed="false">
      <c r="A43" s="263"/>
      <c r="B43" s="264"/>
      <c r="C43" s="266"/>
      <c r="D43" s="266"/>
      <c r="E43" s="267"/>
      <c r="F43" s="268"/>
    </row>
    <row r="44" customFormat="false" ht="18.75" hidden="false" customHeight="true" outlineLevel="0" collapsed="false">
      <c r="A44" s="263"/>
      <c r="B44" s="264"/>
      <c r="C44" s="266"/>
      <c r="D44" s="266"/>
      <c r="E44" s="267"/>
      <c r="F44" s="268"/>
    </row>
    <row r="45" customFormat="false" ht="18.75" hidden="false" customHeight="true" outlineLevel="0" collapsed="false">
      <c r="A45" s="263"/>
      <c r="B45" s="264"/>
      <c r="C45" s="266"/>
      <c r="D45" s="266"/>
      <c r="E45" s="267"/>
      <c r="F45" s="268"/>
    </row>
    <row r="46" customFormat="false" ht="18.75" hidden="false" customHeight="true" outlineLevel="0" collapsed="false">
      <c r="A46" s="263"/>
      <c r="B46" s="264"/>
      <c r="C46" s="266"/>
      <c r="D46" s="266"/>
      <c r="E46" s="267"/>
      <c r="F46" s="268"/>
    </row>
    <row r="47" customFormat="false" ht="18.75" hidden="false" customHeight="true" outlineLevel="0" collapsed="false">
      <c r="A47" s="263"/>
      <c r="B47" s="264"/>
      <c r="C47" s="266"/>
      <c r="D47" s="266"/>
      <c r="E47" s="267"/>
      <c r="F47" s="268"/>
    </row>
    <row r="48" customFormat="false" ht="18.75" hidden="false" customHeight="true" outlineLevel="0" collapsed="false">
      <c r="A48" s="263"/>
      <c r="B48" s="264"/>
      <c r="C48" s="266"/>
      <c r="D48" s="266"/>
      <c r="E48" s="267"/>
      <c r="F48" s="268"/>
    </row>
    <row r="49" customFormat="false" ht="18.75" hidden="false" customHeight="true" outlineLevel="0" collapsed="false">
      <c r="A49" s="263"/>
      <c r="B49" s="264"/>
      <c r="C49" s="266"/>
      <c r="D49" s="266"/>
      <c r="E49" s="267"/>
      <c r="F49" s="268"/>
    </row>
    <row r="50" customFormat="false" ht="18.75" hidden="false" customHeight="true" outlineLevel="0" collapsed="false">
      <c r="A50" s="263"/>
      <c r="B50" s="264"/>
      <c r="C50" s="266"/>
      <c r="D50" s="266"/>
      <c r="E50" s="267"/>
      <c r="F50" s="268"/>
    </row>
    <row r="51" customFormat="false" ht="18.75" hidden="false" customHeight="true" outlineLevel="0" collapsed="false">
      <c r="A51" s="263"/>
      <c r="B51" s="264"/>
      <c r="C51" s="266"/>
      <c r="D51" s="266"/>
      <c r="E51" s="267"/>
      <c r="F51" s="268"/>
    </row>
    <row r="52" customFormat="false" ht="18.75" hidden="false" customHeight="true" outlineLevel="0" collapsed="false">
      <c r="A52" s="263"/>
      <c r="B52" s="264"/>
      <c r="C52" s="266"/>
      <c r="D52" s="266"/>
      <c r="E52" s="267"/>
      <c r="F52" s="268"/>
    </row>
    <row r="53" customFormat="false" ht="18.75" hidden="false" customHeight="true" outlineLevel="0" collapsed="false">
      <c r="A53" s="263"/>
      <c r="B53" s="264"/>
      <c r="C53" s="266"/>
      <c r="D53" s="266"/>
      <c r="E53" s="267"/>
      <c r="F53" s="268"/>
    </row>
    <row r="54" customFormat="false" ht="18.75" hidden="false" customHeight="true" outlineLevel="0" collapsed="false">
      <c r="A54" s="263"/>
      <c r="B54" s="264"/>
      <c r="C54" s="266"/>
      <c r="D54" s="266"/>
      <c r="E54" s="267"/>
      <c r="F54" s="268"/>
    </row>
    <row r="55" customFormat="false" ht="18.75" hidden="false" customHeight="true" outlineLevel="0" collapsed="false">
      <c r="A55" s="263"/>
      <c r="B55" s="264"/>
      <c r="C55" s="266"/>
      <c r="D55" s="266"/>
      <c r="E55" s="267"/>
      <c r="F55" s="268"/>
    </row>
    <row r="56" customFormat="false" ht="18.75" hidden="false" customHeight="true" outlineLevel="0" collapsed="false">
      <c r="A56" s="263"/>
      <c r="B56" s="264"/>
      <c r="C56" s="266"/>
      <c r="D56" s="266"/>
      <c r="E56" s="267"/>
      <c r="F56" s="268"/>
    </row>
    <row r="57" customFormat="false" ht="18.75" hidden="false" customHeight="true" outlineLevel="0" collapsed="false">
      <c r="A57" s="263"/>
      <c r="B57" s="264"/>
      <c r="C57" s="266"/>
      <c r="D57" s="266"/>
      <c r="E57" s="267"/>
      <c r="F57" s="268"/>
    </row>
    <row r="58" customFormat="false" ht="18.75" hidden="false" customHeight="true" outlineLevel="0" collapsed="false">
      <c r="A58" s="263"/>
      <c r="B58" s="264"/>
      <c r="C58" s="266"/>
      <c r="D58" s="266"/>
      <c r="E58" s="267"/>
      <c r="F58" s="268"/>
    </row>
    <row r="59" customFormat="false" ht="18.75" hidden="false" customHeight="true" outlineLevel="0" collapsed="false">
      <c r="A59" s="263"/>
      <c r="B59" s="264"/>
      <c r="C59" s="266"/>
      <c r="D59" s="266"/>
      <c r="E59" s="267"/>
      <c r="F59" s="268"/>
    </row>
    <row r="60" customFormat="false" ht="18.75" hidden="false" customHeight="true" outlineLevel="0" collapsed="false">
      <c r="A60" s="263"/>
      <c r="B60" s="264"/>
      <c r="C60" s="266"/>
      <c r="D60" s="266"/>
      <c r="E60" s="267"/>
      <c r="F60" s="268"/>
    </row>
    <row r="61" customFormat="false" ht="18.75" hidden="false" customHeight="true" outlineLevel="0" collapsed="false">
      <c r="A61" s="263"/>
      <c r="B61" s="264"/>
      <c r="C61" s="266"/>
      <c r="D61" s="266"/>
      <c r="E61" s="267"/>
      <c r="F61" s="268"/>
    </row>
    <row r="62" customFormat="false" ht="18.75" hidden="false" customHeight="true" outlineLevel="0" collapsed="false">
      <c r="A62" s="263"/>
      <c r="B62" s="264"/>
      <c r="C62" s="266"/>
      <c r="D62" s="266"/>
      <c r="E62" s="267"/>
      <c r="F62" s="268"/>
    </row>
    <row r="63" customFormat="false" ht="18.75" hidden="false" customHeight="true" outlineLevel="0" collapsed="false">
      <c r="A63" s="263"/>
      <c r="B63" s="264"/>
      <c r="C63" s="266"/>
      <c r="D63" s="266"/>
      <c r="E63" s="267"/>
      <c r="F63" s="268"/>
    </row>
    <row r="64" customFormat="false" ht="18.75" hidden="false" customHeight="true" outlineLevel="0" collapsed="false">
      <c r="A64" s="263"/>
      <c r="B64" s="264"/>
      <c r="C64" s="266"/>
      <c r="D64" s="266"/>
      <c r="E64" s="267"/>
      <c r="F64" s="268"/>
    </row>
    <row r="65" customFormat="false" ht="18.75" hidden="false" customHeight="true" outlineLevel="0" collapsed="false">
      <c r="A65" s="263"/>
      <c r="B65" s="264"/>
      <c r="C65" s="266"/>
      <c r="D65" s="266"/>
      <c r="E65" s="267"/>
      <c r="F65" s="268"/>
    </row>
    <row r="66" customFormat="false" ht="18.75" hidden="false" customHeight="true" outlineLevel="0" collapsed="false">
      <c r="A66" s="263"/>
      <c r="B66" s="264"/>
      <c r="C66" s="266"/>
      <c r="D66" s="266"/>
      <c r="E66" s="267"/>
      <c r="F66" s="268"/>
    </row>
    <row r="67" customFormat="false" ht="18.75" hidden="false" customHeight="true" outlineLevel="0" collapsed="false">
      <c r="A67" s="263"/>
      <c r="B67" s="264"/>
      <c r="C67" s="266"/>
      <c r="D67" s="266"/>
      <c r="E67" s="267"/>
      <c r="F67" s="268"/>
    </row>
    <row r="68" customFormat="false" ht="18.75" hidden="false" customHeight="true" outlineLevel="0" collapsed="false">
      <c r="A68" s="263"/>
      <c r="B68" s="264"/>
      <c r="C68" s="266"/>
      <c r="D68" s="266"/>
      <c r="E68" s="267"/>
      <c r="F68" s="268"/>
    </row>
    <row r="69" customFormat="false" ht="18.75" hidden="false" customHeight="true" outlineLevel="0" collapsed="false">
      <c r="A69" s="263"/>
      <c r="B69" s="264"/>
      <c r="C69" s="266"/>
      <c r="D69" s="266"/>
      <c r="E69" s="267"/>
      <c r="F69" s="268"/>
    </row>
    <row r="70" customFormat="false" ht="18.75" hidden="false" customHeight="true" outlineLevel="0" collapsed="false">
      <c r="A70" s="263"/>
      <c r="B70" s="264"/>
      <c r="C70" s="266"/>
      <c r="D70" s="266"/>
      <c r="E70" s="267"/>
      <c r="F70" s="268"/>
    </row>
    <row r="71" customFormat="false" ht="18.75" hidden="false" customHeight="true" outlineLevel="0" collapsed="false">
      <c r="A71" s="263"/>
      <c r="B71" s="264"/>
      <c r="C71" s="266"/>
      <c r="D71" s="266"/>
      <c r="E71" s="267"/>
      <c r="F71" s="268"/>
    </row>
    <row r="72" customFormat="false" ht="18.75" hidden="false" customHeight="true" outlineLevel="0" collapsed="false">
      <c r="A72" s="263"/>
      <c r="B72" s="264"/>
      <c r="C72" s="266"/>
      <c r="D72" s="266"/>
      <c r="E72" s="267"/>
      <c r="F72" s="268"/>
    </row>
    <row r="73" customFormat="false" ht="18.75" hidden="false" customHeight="true" outlineLevel="0" collapsed="false">
      <c r="A73" s="263"/>
      <c r="B73" s="264"/>
      <c r="C73" s="266"/>
      <c r="D73" s="266"/>
      <c r="E73" s="267"/>
      <c r="F73" s="268"/>
    </row>
    <row r="74" customFormat="false" ht="18.75" hidden="false" customHeight="true" outlineLevel="0" collapsed="false">
      <c r="A74" s="263"/>
      <c r="B74" s="264"/>
      <c r="C74" s="266"/>
      <c r="D74" s="266"/>
      <c r="E74" s="267"/>
      <c r="F74" s="268"/>
    </row>
    <row r="75" customFormat="false" ht="18.75" hidden="false" customHeight="true" outlineLevel="0" collapsed="false">
      <c r="A75" s="263"/>
      <c r="B75" s="264"/>
      <c r="C75" s="266"/>
      <c r="D75" s="266"/>
      <c r="E75" s="267"/>
      <c r="F75" s="268"/>
    </row>
    <row r="76" customFormat="false" ht="18.75" hidden="false" customHeight="true" outlineLevel="0" collapsed="false">
      <c r="A76" s="263"/>
      <c r="B76" s="264"/>
      <c r="C76" s="266"/>
      <c r="D76" s="266"/>
      <c r="E76" s="267"/>
      <c r="F76" s="268"/>
    </row>
    <row r="77" customFormat="false" ht="18.75" hidden="false" customHeight="true" outlineLevel="0" collapsed="false">
      <c r="A77" s="263"/>
      <c r="B77" s="264"/>
      <c r="C77" s="266"/>
      <c r="D77" s="266"/>
      <c r="E77" s="267"/>
      <c r="F77" s="268"/>
    </row>
    <row r="78" customFormat="false" ht="18.75" hidden="false" customHeight="true" outlineLevel="0" collapsed="false">
      <c r="A78" s="263"/>
      <c r="B78" s="264"/>
      <c r="C78" s="266"/>
      <c r="D78" s="266"/>
      <c r="E78" s="267"/>
      <c r="F78" s="268"/>
    </row>
    <row r="79" customFormat="false" ht="18.75" hidden="false" customHeight="true" outlineLevel="0" collapsed="false">
      <c r="A79" s="263"/>
      <c r="B79" s="264"/>
      <c r="C79" s="266"/>
      <c r="D79" s="266"/>
      <c r="E79" s="267"/>
      <c r="F79" s="268"/>
    </row>
    <row r="80" customFormat="false" ht="18.75" hidden="false" customHeight="true" outlineLevel="0" collapsed="false">
      <c r="A80" s="263"/>
      <c r="B80" s="264"/>
      <c r="C80" s="266"/>
      <c r="D80" s="266"/>
      <c r="E80" s="267"/>
      <c r="F80" s="268"/>
    </row>
    <row r="81" customFormat="false" ht="18.75" hidden="false" customHeight="true" outlineLevel="0" collapsed="false">
      <c r="A81" s="263"/>
      <c r="B81" s="264"/>
      <c r="C81" s="266"/>
      <c r="D81" s="266"/>
      <c r="E81" s="267"/>
      <c r="F81" s="268"/>
    </row>
    <row r="82" customFormat="false" ht="18.75" hidden="false" customHeight="true" outlineLevel="0" collapsed="false">
      <c r="A82" s="263"/>
      <c r="B82" s="264"/>
      <c r="C82" s="266"/>
      <c r="D82" s="266"/>
      <c r="E82" s="267"/>
      <c r="F82" s="268"/>
    </row>
    <row r="83" customFormat="false" ht="18.75" hidden="false" customHeight="true" outlineLevel="0" collapsed="false">
      <c r="A83" s="263"/>
      <c r="B83" s="264"/>
      <c r="C83" s="266"/>
      <c r="D83" s="266"/>
      <c r="E83" s="267"/>
      <c r="F83" s="268"/>
    </row>
    <row r="84" customFormat="false" ht="18.75" hidden="false" customHeight="true" outlineLevel="0" collapsed="false">
      <c r="A84" s="263"/>
      <c r="B84" s="264"/>
      <c r="C84" s="266"/>
      <c r="D84" s="266"/>
      <c r="E84" s="267" t="n">
        <v>2233</v>
      </c>
      <c r="F84" s="268"/>
    </row>
    <row r="85" customFormat="false" ht="18.75" hidden="false" customHeight="true" outlineLevel="0" collapsed="false">
      <c r="A85" s="263"/>
      <c r="B85" s="264"/>
      <c r="C85" s="266"/>
      <c r="D85" s="266"/>
      <c r="E85" s="267"/>
      <c r="F85" s="268"/>
    </row>
    <row r="86" customFormat="false" ht="18.75" hidden="false" customHeight="true" outlineLevel="0" collapsed="false">
      <c r="A86" s="263"/>
      <c r="B86" s="264"/>
      <c r="C86" s="266"/>
      <c r="D86" s="266"/>
      <c r="E86" s="267"/>
      <c r="F86" s="268"/>
    </row>
    <row r="87" customFormat="false" ht="18.75" hidden="false" customHeight="true" outlineLevel="0" collapsed="false">
      <c r="A87" s="263"/>
      <c r="B87" s="264"/>
      <c r="C87" s="266"/>
      <c r="D87" s="266"/>
      <c r="E87" s="267"/>
      <c r="F87" s="268"/>
    </row>
    <row r="88" customFormat="false" ht="18.75" hidden="false" customHeight="true" outlineLevel="0" collapsed="false">
      <c r="A88" s="263"/>
      <c r="B88" s="264"/>
      <c r="C88" s="266"/>
      <c r="D88" s="266"/>
      <c r="E88" s="267"/>
      <c r="F88" s="268"/>
    </row>
    <row r="89" customFormat="false" ht="18.75" hidden="false" customHeight="true" outlineLevel="0" collapsed="false">
      <c r="A89" s="263"/>
      <c r="B89" s="264"/>
      <c r="C89" s="266"/>
      <c r="D89" s="266"/>
      <c r="E89" s="267"/>
      <c r="F89" s="268"/>
    </row>
    <row r="90" customFormat="false" ht="18.75" hidden="false" customHeight="true" outlineLevel="0" collapsed="false">
      <c r="A90" s="263"/>
      <c r="B90" s="264"/>
      <c r="C90" s="266"/>
      <c r="D90" s="266"/>
      <c r="E90" s="267"/>
      <c r="F90" s="268"/>
    </row>
    <row r="91" customFormat="false" ht="18.75" hidden="false" customHeight="true" outlineLevel="0" collapsed="false">
      <c r="A91" s="263"/>
      <c r="B91" s="264"/>
      <c r="C91" s="266"/>
      <c r="D91" s="266"/>
      <c r="E91" s="267"/>
      <c r="F91" s="268"/>
    </row>
    <row r="92" customFormat="false" ht="18.75" hidden="false" customHeight="true" outlineLevel="0" collapsed="false">
      <c r="A92" s="263"/>
      <c r="B92" s="264"/>
      <c r="C92" s="266"/>
      <c r="D92" s="266"/>
      <c r="E92" s="267"/>
      <c r="F92" s="268"/>
    </row>
    <row r="93" customFormat="false" ht="18.75" hidden="false" customHeight="true" outlineLevel="0" collapsed="false">
      <c r="A93" s="263"/>
      <c r="B93" s="264"/>
      <c r="C93" s="266"/>
      <c r="D93" s="266"/>
      <c r="E93" s="267"/>
      <c r="F93" s="268"/>
    </row>
    <row r="94" customFormat="false" ht="18.75" hidden="false" customHeight="true" outlineLevel="0" collapsed="false">
      <c r="A94" s="263"/>
      <c r="B94" s="264"/>
      <c r="C94" s="266"/>
      <c r="D94" s="266"/>
      <c r="E94" s="267"/>
      <c r="F94" s="268"/>
    </row>
    <row r="95" customFormat="false" ht="18.75" hidden="false" customHeight="true" outlineLevel="0" collapsed="false">
      <c r="A95" s="263"/>
      <c r="B95" s="264"/>
      <c r="C95" s="266"/>
      <c r="D95" s="266"/>
      <c r="E95" s="267"/>
      <c r="F95" s="268"/>
    </row>
    <row r="96" customFormat="false" ht="18.75" hidden="false" customHeight="true" outlineLevel="0" collapsed="false">
      <c r="A96" s="263"/>
      <c r="B96" s="264"/>
      <c r="C96" s="266"/>
      <c r="D96" s="266"/>
      <c r="E96" s="267"/>
      <c r="F96" s="268"/>
    </row>
    <row r="97" customFormat="false" ht="18.75" hidden="false" customHeight="true" outlineLevel="0" collapsed="false">
      <c r="A97" s="263"/>
      <c r="B97" s="264"/>
      <c r="C97" s="266"/>
      <c r="D97" s="266"/>
      <c r="E97" s="267"/>
      <c r="F97" s="268"/>
    </row>
    <row r="98" customFormat="false" ht="18.75" hidden="false" customHeight="true" outlineLevel="0" collapsed="false">
      <c r="A98" s="263"/>
      <c r="B98" s="264"/>
      <c r="C98" s="266"/>
      <c r="D98" s="266"/>
      <c r="E98" s="267"/>
      <c r="F98" s="268"/>
    </row>
    <row r="99" customFormat="false" ht="18.75" hidden="false" customHeight="true" outlineLevel="0" collapsed="false">
      <c r="A99" s="263"/>
      <c r="B99" s="264"/>
      <c r="C99" s="266"/>
      <c r="D99" s="266"/>
      <c r="E99" s="267"/>
      <c r="F99" s="268"/>
    </row>
    <row r="100" customFormat="false" ht="18.75" hidden="false" customHeight="true" outlineLevel="0" collapsed="false">
      <c r="A100" s="263"/>
      <c r="B100" s="264"/>
      <c r="C100" s="266"/>
      <c r="D100" s="266"/>
      <c r="E100" s="267"/>
      <c r="F100" s="268"/>
    </row>
    <row r="101" customFormat="false" ht="15" hidden="false" customHeight="true" outlineLevel="0" collapsed="false">
      <c r="A101" s="263"/>
      <c r="B101" s="264"/>
      <c r="C101" s="266"/>
      <c r="D101" s="266"/>
      <c r="E101" s="267"/>
      <c r="F101" s="268"/>
    </row>
    <row r="102" customFormat="false" ht="15" hidden="false" customHeight="true" outlineLevel="0" collapsed="false">
      <c r="A102" s="263"/>
      <c r="B102" s="264"/>
      <c r="C102" s="266"/>
      <c r="D102" s="266"/>
      <c r="E102" s="267"/>
      <c r="F102" s="268"/>
    </row>
    <row r="103" customFormat="false" ht="15" hidden="false" customHeight="true" outlineLevel="0" collapsed="false">
      <c r="A103" s="263"/>
      <c r="B103" s="264"/>
      <c r="C103" s="266"/>
      <c r="D103" s="266"/>
      <c r="E103" s="267"/>
      <c r="F103" s="268"/>
    </row>
    <row r="104" customFormat="false" ht="15" hidden="false" customHeight="true" outlineLevel="0" collapsed="false">
      <c r="A104" s="263"/>
      <c r="B104" s="264"/>
      <c r="C104" s="266"/>
      <c r="D104" s="266"/>
      <c r="E104" s="267"/>
      <c r="F104" s="268"/>
    </row>
    <row r="105" customFormat="false" ht="15" hidden="false" customHeight="true" outlineLevel="0" collapsed="false">
      <c r="A105" s="263"/>
      <c r="B105" s="264"/>
      <c r="C105" s="266"/>
      <c r="D105" s="266"/>
      <c r="E105" s="267"/>
      <c r="F105" s="268"/>
    </row>
    <row r="106" customFormat="false" ht="15" hidden="false" customHeight="true" outlineLevel="0" collapsed="false">
      <c r="A106" s="263"/>
      <c r="B106" s="264"/>
      <c r="C106" s="266"/>
      <c r="D106" s="266"/>
      <c r="E106" s="267"/>
      <c r="F106" s="268"/>
    </row>
    <row r="107" customFormat="false" ht="15" hidden="false" customHeight="true" outlineLevel="0" collapsed="false">
      <c r="A107" s="263"/>
      <c r="B107" s="264"/>
      <c r="C107" s="266"/>
      <c r="D107" s="266"/>
      <c r="E107" s="267"/>
      <c r="F107" s="268"/>
    </row>
    <row r="108" customFormat="false" ht="15" hidden="false" customHeight="true" outlineLevel="0" collapsed="false">
      <c r="A108" s="263"/>
      <c r="B108" s="264"/>
      <c r="C108" s="266"/>
      <c r="D108" s="266"/>
      <c r="E108" s="267"/>
      <c r="F108" s="268"/>
    </row>
    <row r="109" customFormat="false" ht="15" hidden="false" customHeight="true" outlineLevel="0" collapsed="false">
      <c r="A109" s="263"/>
      <c r="B109" s="264"/>
      <c r="C109" s="266"/>
      <c r="D109" s="266"/>
      <c r="E109" s="267" t="n">
        <v>2233</v>
      </c>
      <c r="F109" s="268"/>
    </row>
    <row r="110" customFormat="false" ht="15" hidden="false" customHeight="true" outlineLevel="0" collapsed="false">
      <c r="A110" s="263"/>
      <c r="B110" s="264"/>
      <c r="C110" s="266"/>
      <c r="D110" s="266"/>
      <c r="E110" s="267"/>
      <c r="F110" s="268"/>
    </row>
    <row r="111" customFormat="false" ht="15" hidden="false" customHeight="true" outlineLevel="0" collapsed="false">
      <c r="A111" s="263"/>
      <c r="B111" s="264"/>
      <c r="C111" s="266"/>
      <c r="D111" s="266"/>
      <c r="E111" s="267"/>
      <c r="F111" s="268"/>
    </row>
    <row r="112" customFormat="false" ht="15" hidden="false" customHeight="true" outlineLevel="0" collapsed="false">
      <c r="A112" s="263"/>
      <c r="B112" s="264"/>
      <c r="C112" s="266"/>
      <c r="D112" s="266"/>
      <c r="E112" s="267"/>
      <c r="F112" s="268"/>
    </row>
    <row r="113" customFormat="false" ht="15" hidden="false" customHeight="true" outlineLevel="0" collapsed="false">
      <c r="A113" s="263"/>
      <c r="B113" s="264"/>
      <c r="C113" s="266"/>
      <c r="D113" s="266"/>
      <c r="E113" s="267"/>
      <c r="F113" s="268"/>
    </row>
    <row r="114" customFormat="false" ht="15" hidden="false" customHeight="true" outlineLevel="0" collapsed="false">
      <c r="A114" s="263"/>
      <c r="B114" s="264"/>
      <c r="C114" s="266"/>
      <c r="D114" s="266"/>
      <c r="E114" s="267"/>
      <c r="F114" s="268"/>
    </row>
    <row r="115" customFormat="false" ht="15" hidden="false" customHeight="true" outlineLevel="0" collapsed="false">
      <c r="A115" s="263"/>
      <c r="B115" s="264"/>
      <c r="C115" s="266"/>
      <c r="D115" s="266"/>
      <c r="E115" s="267"/>
      <c r="F115" s="268"/>
    </row>
    <row r="116" customFormat="false" ht="15" hidden="false" customHeight="true" outlineLevel="0" collapsed="false">
      <c r="A116" s="263"/>
      <c r="B116" s="264"/>
      <c r="C116" s="266"/>
      <c r="D116" s="266"/>
      <c r="E116" s="267"/>
      <c r="F116" s="268"/>
    </row>
    <row r="117" customFormat="false" ht="15" hidden="false" customHeight="true" outlineLevel="0" collapsed="false">
      <c r="A117" s="263"/>
      <c r="B117" s="264"/>
      <c r="C117" s="266"/>
      <c r="D117" s="266"/>
      <c r="E117" s="267"/>
      <c r="F117" s="268"/>
    </row>
    <row r="118" customFormat="false" ht="15" hidden="false" customHeight="true" outlineLevel="0" collapsed="false">
      <c r="A118" s="263"/>
      <c r="B118" s="264"/>
      <c r="C118" s="266"/>
      <c r="D118" s="266"/>
      <c r="E118" s="267"/>
      <c r="F118" s="268"/>
    </row>
    <row r="119" customFormat="false" ht="15" hidden="false" customHeight="true" outlineLevel="0" collapsed="false">
      <c r="A119" s="263"/>
      <c r="B119" s="264"/>
      <c r="C119" s="266"/>
      <c r="D119" s="266"/>
      <c r="E119" s="267"/>
      <c r="F119" s="268"/>
    </row>
    <row r="120" customFormat="false" ht="15" hidden="false" customHeight="true" outlineLevel="0" collapsed="false">
      <c r="A120" s="263"/>
      <c r="B120" s="264"/>
      <c r="C120" s="266"/>
      <c r="D120" s="266"/>
      <c r="E120" s="267"/>
      <c r="F120" s="268"/>
    </row>
    <row r="121" customFormat="false" ht="15" hidden="false" customHeight="true" outlineLevel="0" collapsed="false">
      <c r="A121" s="263"/>
      <c r="B121" s="264"/>
      <c r="C121" s="266"/>
      <c r="D121" s="266"/>
      <c r="E121" s="267"/>
      <c r="F121" s="268"/>
    </row>
    <row r="122" customFormat="false" ht="15" hidden="false" customHeight="true" outlineLevel="0" collapsed="false">
      <c r="A122" s="263"/>
      <c r="B122" s="264"/>
      <c r="C122" s="266"/>
      <c r="D122" s="266"/>
      <c r="E122" s="267"/>
      <c r="F122" s="268"/>
    </row>
    <row r="123" customFormat="false" ht="15" hidden="false" customHeight="true" outlineLevel="0" collapsed="false">
      <c r="A123" s="263"/>
      <c r="B123" s="264"/>
      <c r="C123" s="266"/>
      <c r="D123" s="266"/>
      <c r="E123" s="267"/>
      <c r="F123" s="268"/>
    </row>
    <row r="124" customFormat="false" ht="15" hidden="false" customHeight="true" outlineLevel="0" collapsed="false">
      <c r="A124" s="263"/>
      <c r="B124" s="264"/>
      <c r="C124" s="266"/>
      <c r="D124" s="266"/>
      <c r="E124" s="267"/>
      <c r="F124" s="268"/>
    </row>
    <row r="125" customFormat="false" ht="15" hidden="false" customHeight="true" outlineLevel="0" collapsed="false">
      <c r="A125" s="263"/>
      <c r="B125" s="264"/>
      <c r="C125" s="266"/>
      <c r="D125" s="266"/>
      <c r="E125" s="267"/>
      <c r="F125" s="268"/>
    </row>
    <row r="126" customFormat="false" ht="15" hidden="false" customHeight="true" outlineLevel="0" collapsed="false">
      <c r="A126" s="263"/>
      <c r="B126" s="264"/>
      <c r="C126" s="266"/>
      <c r="D126" s="266"/>
      <c r="E126" s="267"/>
      <c r="F126" s="268"/>
    </row>
    <row r="127" customFormat="false" ht="15" hidden="false" customHeight="true" outlineLevel="0" collapsed="false">
      <c r="A127" s="263"/>
      <c r="B127" s="264"/>
      <c r="C127" s="266"/>
      <c r="D127" s="266"/>
      <c r="E127" s="267"/>
      <c r="F127" s="268"/>
    </row>
    <row r="128" customFormat="false" ht="15" hidden="false" customHeight="true" outlineLevel="0" collapsed="false">
      <c r="A128" s="263"/>
      <c r="B128" s="264"/>
      <c r="C128" s="266"/>
      <c r="D128" s="266"/>
      <c r="E128" s="267"/>
      <c r="F128" s="268"/>
    </row>
    <row r="129" customFormat="false" ht="15" hidden="false" customHeight="true" outlineLevel="0" collapsed="false">
      <c r="A129" s="263"/>
      <c r="B129" s="264"/>
      <c r="C129" s="266"/>
      <c r="D129" s="266"/>
      <c r="E129" s="267"/>
      <c r="F129" s="268"/>
    </row>
    <row r="130" customFormat="false" ht="15" hidden="false" customHeight="true" outlineLevel="0" collapsed="false">
      <c r="A130" s="263"/>
      <c r="B130" s="264"/>
      <c r="C130" s="266"/>
      <c r="D130" s="266"/>
      <c r="E130" s="267"/>
      <c r="F130" s="268"/>
    </row>
    <row r="131" customFormat="false" ht="15" hidden="false" customHeight="true" outlineLevel="0" collapsed="false">
      <c r="A131" s="263"/>
      <c r="B131" s="264"/>
      <c r="C131" s="266"/>
      <c r="D131" s="266"/>
      <c r="E131" s="267"/>
      <c r="F131" s="268"/>
    </row>
    <row r="132" customFormat="false" ht="15" hidden="false" customHeight="true" outlineLevel="0" collapsed="false">
      <c r="A132" s="263"/>
      <c r="B132" s="264"/>
      <c r="C132" s="266"/>
      <c r="D132" s="266"/>
      <c r="E132" s="267"/>
      <c r="F132" s="268"/>
    </row>
    <row r="133" customFormat="false" ht="15" hidden="false" customHeight="true" outlineLevel="0" collapsed="false">
      <c r="A133" s="263"/>
      <c r="B133" s="264"/>
      <c r="C133" s="266"/>
      <c r="D133" s="266"/>
      <c r="E133" s="267"/>
      <c r="F133" s="268"/>
    </row>
    <row r="134" customFormat="false" ht="15" hidden="false" customHeight="true" outlineLevel="0" collapsed="false">
      <c r="A134" s="263"/>
      <c r="B134" s="264"/>
      <c r="C134" s="266"/>
      <c r="D134" s="266"/>
      <c r="E134" s="267"/>
      <c r="F134" s="268"/>
    </row>
    <row r="135" customFormat="false" ht="15" hidden="false" customHeight="true" outlineLevel="0" collapsed="false">
      <c r="A135" s="263"/>
      <c r="B135" s="264"/>
      <c r="C135" s="266"/>
      <c r="D135" s="266"/>
      <c r="E135" s="267"/>
      <c r="F135" s="268"/>
    </row>
    <row r="136" customFormat="false" ht="15" hidden="false" customHeight="true" outlineLevel="0" collapsed="false">
      <c r="A136" s="263"/>
      <c r="B136" s="264"/>
      <c r="C136" s="266"/>
      <c r="D136" s="266"/>
      <c r="E136" s="267"/>
      <c r="F136" s="268"/>
    </row>
    <row r="137" customFormat="false" ht="15" hidden="false" customHeight="true" outlineLevel="0" collapsed="false">
      <c r="A137" s="263"/>
      <c r="B137" s="264"/>
      <c r="C137" s="266"/>
      <c r="D137" s="266"/>
      <c r="E137" s="267"/>
      <c r="F137" s="268"/>
    </row>
    <row r="138" customFormat="false" ht="15" hidden="false" customHeight="true" outlineLevel="0" collapsed="false">
      <c r="A138" s="263"/>
      <c r="B138" s="264"/>
      <c r="C138" s="266"/>
      <c r="D138" s="266"/>
      <c r="E138" s="267"/>
      <c r="F138" s="268"/>
    </row>
    <row r="139" customFormat="false" ht="15" hidden="false" customHeight="true" outlineLevel="0" collapsed="false">
      <c r="A139" s="263"/>
      <c r="B139" s="264"/>
      <c r="C139" s="266"/>
      <c r="D139" s="266"/>
      <c r="E139" s="267"/>
      <c r="F139" s="268"/>
    </row>
    <row r="140" customFormat="false" ht="15" hidden="false" customHeight="true" outlineLevel="0" collapsed="false">
      <c r="A140" s="263"/>
      <c r="B140" s="264"/>
      <c r="C140" s="266"/>
      <c r="D140" s="266"/>
      <c r="E140" s="267"/>
      <c r="F140" s="268"/>
    </row>
    <row r="141" customFormat="false" ht="15" hidden="false" customHeight="true" outlineLevel="0" collapsed="false">
      <c r="A141" s="263"/>
      <c r="B141" s="264"/>
      <c r="C141" s="266"/>
      <c r="D141" s="266"/>
      <c r="E141" s="267"/>
      <c r="F141" s="268"/>
    </row>
    <row r="142" customFormat="false" ht="15" hidden="false" customHeight="true" outlineLevel="0" collapsed="false">
      <c r="A142" s="263"/>
      <c r="B142" s="264"/>
      <c r="C142" s="266"/>
      <c r="D142" s="266"/>
      <c r="E142" s="267"/>
      <c r="F142" s="268"/>
    </row>
    <row r="143" customFormat="false" ht="15" hidden="false" customHeight="true" outlineLevel="0" collapsed="false">
      <c r="A143" s="263"/>
      <c r="B143" s="264"/>
      <c r="C143" s="266"/>
      <c r="D143" s="266"/>
      <c r="E143" s="267"/>
      <c r="F143" s="268"/>
    </row>
    <row r="144" customFormat="false" ht="15" hidden="false" customHeight="true" outlineLevel="0" collapsed="false">
      <c r="A144" s="263"/>
      <c r="B144" s="264"/>
      <c r="C144" s="266"/>
      <c r="D144" s="266"/>
      <c r="E144" s="267"/>
      <c r="F144" s="268"/>
    </row>
    <row r="145" customFormat="false" ht="15" hidden="false" customHeight="true" outlineLevel="0" collapsed="false">
      <c r="A145" s="263"/>
      <c r="B145" s="264"/>
      <c r="C145" s="266"/>
      <c r="D145" s="266"/>
      <c r="E145" s="267"/>
      <c r="F145" s="268"/>
    </row>
    <row r="146" customFormat="false" ht="15" hidden="false" customHeight="true" outlineLevel="0" collapsed="false">
      <c r="A146" s="263"/>
      <c r="B146" s="264"/>
      <c r="C146" s="266"/>
      <c r="D146" s="266"/>
      <c r="E146" s="267"/>
      <c r="F146" s="268"/>
    </row>
    <row r="147" customFormat="false" ht="15" hidden="false" customHeight="true" outlineLevel="0" collapsed="false">
      <c r="A147" s="263"/>
      <c r="B147" s="264"/>
      <c r="C147" s="266"/>
      <c r="D147" s="266"/>
      <c r="E147" s="267"/>
      <c r="F147" s="268"/>
    </row>
    <row r="148" customFormat="false" ht="15" hidden="false" customHeight="true" outlineLevel="0" collapsed="false">
      <c r="A148" s="263"/>
      <c r="B148" s="264"/>
      <c r="C148" s="266"/>
      <c r="D148" s="266"/>
      <c r="E148" s="267"/>
      <c r="F148" s="268"/>
    </row>
    <row r="149" customFormat="false" ht="15" hidden="false" customHeight="true" outlineLevel="0" collapsed="false">
      <c r="A149" s="263"/>
      <c r="B149" s="264"/>
      <c r="C149" s="266"/>
      <c r="D149" s="266"/>
      <c r="E149" s="267"/>
      <c r="F149" s="268"/>
    </row>
    <row r="150" customFormat="false" ht="15" hidden="false" customHeight="true" outlineLevel="0" collapsed="false">
      <c r="A150" s="263"/>
      <c r="B150" s="264"/>
      <c r="C150" s="266"/>
      <c r="D150" s="266"/>
      <c r="E150" s="267"/>
      <c r="F150" s="268"/>
    </row>
    <row r="151" customFormat="false" ht="15" hidden="false" customHeight="true" outlineLevel="0" collapsed="false">
      <c r="A151" s="263"/>
      <c r="B151" s="264"/>
      <c r="C151" s="266"/>
      <c r="D151" s="266"/>
      <c r="E151" s="267"/>
      <c r="F151" s="268"/>
    </row>
    <row r="152" customFormat="false" ht="15" hidden="false" customHeight="true" outlineLevel="0" collapsed="false">
      <c r="A152" s="263"/>
      <c r="B152" s="264"/>
      <c r="C152" s="266"/>
      <c r="D152" s="266"/>
      <c r="E152" s="267"/>
      <c r="F152" s="268"/>
    </row>
    <row r="153" customFormat="false" ht="15" hidden="false" customHeight="true" outlineLevel="0" collapsed="false">
      <c r="A153" s="263"/>
      <c r="B153" s="264"/>
      <c r="C153" s="266"/>
      <c r="D153" s="266"/>
      <c r="E153" s="267"/>
      <c r="F153" s="268"/>
    </row>
    <row r="154" customFormat="false" ht="15" hidden="false" customHeight="true" outlineLevel="0" collapsed="false">
      <c r="A154" s="263"/>
      <c r="B154" s="264"/>
      <c r="C154" s="266"/>
      <c r="D154" s="266"/>
      <c r="E154" s="267"/>
      <c r="F154" s="268"/>
    </row>
    <row r="155" customFormat="false" ht="15" hidden="false" customHeight="true" outlineLevel="0" collapsed="false">
      <c r="A155" s="263"/>
      <c r="B155" s="264"/>
      <c r="C155" s="266"/>
      <c r="D155" s="266"/>
      <c r="E155" s="267"/>
      <c r="F155" s="268"/>
    </row>
    <row r="156" customFormat="false" ht="15" hidden="false" customHeight="true" outlineLevel="0" collapsed="false">
      <c r="A156" s="263"/>
      <c r="B156" s="264"/>
      <c r="C156" s="266"/>
      <c r="D156" s="266"/>
      <c r="E156" s="267"/>
      <c r="F156" s="268"/>
    </row>
    <row r="157" customFormat="false" ht="15" hidden="false" customHeight="true" outlineLevel="0" collapsed="false">
      <c r="A157" s="263"/>
      <c r="B157" s="264"/>
      <c r="C157" s="266"/>
      <c r="D157" s="266"/>
      <c r="E157" s="267"/>
      <c r="F157" s="268"/>
    </row>
    <row r="158" customFormat="false" ht="15" hidden="false" customHeight="true" outlineLevel="0" collapsed="false">
      <c r="A158" s="263"/>
      <c r="B158" s="264"/>
      <c r="C158" s="266"/>
      <c r="D158" s="266"/>
      <c r="E158" s="267"/>
      <c r="F158" s="268"/>
    </row>
    <row r="159" customFormat="false" ht="15" hidden="false" customHeight="true" outlineLevel="0" collapsed="false">
      <c r="A159" s="263"/>
      <c r="B159" s="264"/>
      <c r="C159" s="266"/>
      <c r="D159" s="266"/>
      <c r="E159" s="267"/>
      <c r="F159" s="268"/>
    </row>
    <row r="160" customFormat="false" ht="15" hidden="false" customHeight="true" outlineLevel="0" collapsed="false">
      <c r="A160" s="263"/>
      <c r="B160" s="264"/>
      <c r="C160" s="266"/>
      <c r="D160" s="266"/>
      <c r="E160" s="267"/>
      <c r="F160" s="268"/>
    </row>
    <row r="161" customFormat="false" ht="15" hidden="false" customHeight="true" outlineLevel="0" collapsed="false">
      <c r="A161" s="263"/>
      <c r="B161" s="264"/>
      <c r="C161" s="266"/>
      <c r="D161" s="266"/>
      <c r="E161" s="267"/>
      <c r="F161" s="268"/>
    </row>
    <row r="162" customFormat="false" ht="15" hidden="false" customHeight="true" outlineLevel="0" collapsed="false">
      <c r="A162" s="263"/>
      <c r="B162" s="264"/>
      <c r="C162" s="266"/>
      <c r="D162" s="266"/>
      <c r="E162" s="267"/>
      <c r="F162" s="268"/>
    </row>
    <row r="163" customFormat="false" ht="15" hidden="false" customHeight="true" outlineLevel="0" collapsed="false">
      <c r="A163" s="263"/>
      <c r="B163" s="264"/>
      <c r="C163" s="266"/>
      <c r="D163" s="266"/>
      <c r="E163" s="267"/>
      <c r="F163" s="268"/>
    </row>
    <row r="164" customFormat="false" ht="15" hidden="false" customHeight="true" outlineLevel="0" collapsed="false">
      <c r="A164" s="263"/>
      <c r="B164" s="264"/>
      <c r="C164" s="266"/>
      <c r="D164" s="266"/>
      <c r="E164" s="267"/>
      <c r="F164" s="268"/>
    </row>
    <row r="165" customFormat="false" ht="15" hidden="false" customHeight="true" outlineLevel="0" collapsed="false">
      <c r="A165" s="263"/>
      <c r="B165" s="264"/>
      <c r="C165" s="266"/>
      <c r="D165" s="266"/>
      <c r="E165" s="267"/>
      <c r="F165" s="268"/>
    </row>
    <row r="166" customFormat="false" ht="15" hidden="false" customHeight="true" outlineLevel="0" collapsed="false">
      <c r="A166" s="263"/>
      <c r="B166" s="264"/>
      <c r="C166" s="266"/>
      <c r="D166" s="266"/>
      <c r="E166" s="267"/>
      <c r="F166" s="268"/>
    </row>
    <row r="167" customFormat="false" ht="15" hidden="false" customHeight="true" outlineLevel="0" collapsed="false">
      <c r="A167" s="263"/>
      <c r="B167" s="264"/>
      <c r="C167" s="266"/>
      <c r="D167" s="266"/>
      <c r="E167" s="267"/>
      <c r="F167" s="268"/>
    </row>
    <row r="168" customFormat="false" ht="15" hidden="false" customHeight="true" outlineLevel="0" collapsed="false">
      <c r="A168" s="263"/>
      <c r="B168" s="264"/>
      <c r="C168" s="266"/>
      <c r="D168" s="266"/>
      <c r="E168" s="267"/>
      <c r="F168" s="268"/>
    </row>
    <row r="169" customFormat="false" ht="15" hidden="false" customHeight="true" outlineLevel="0" collapsed="false">
      <c r="A169" s="263"/>
      <c r="B169" s="264"/>
      <c r="C169" s="266"/>
      <c r="D169" s="266"/>
      <c r="E169" s="267"/>
      <c r="F169" s="268"/>
    </row>
    <row r="170" customFormat="false" ht="15" hidden="false" customHeight="true" outlineLevel="0" collapsed="false">
      <c r="A170" s="263"/>
      <c r="B170" s="264"/>
      <c r="C170" s="266"/>
      <c r="D170" s="266"/>
      <c r="E170" s="267"/>
      <c r="F170" s="268"/>
    </row>
    <row r="171" customFormat="false" ht="15" hidden="false" customHeight="true" outlineLevel="0" collapsed="false">
      <c r="A171" s="263"/>
      <c r="B171" s="264"/>
      <c r="C171" s="266"/>
      <c r="D171" s="266"/>
      <c r="E171" s="267"/>
      <c r="F171" s="268"/>
    </row>
    <row r="172" customFormat="false" ht="15" hidden="false" customHeight="true" outlineLevel="0" collapsed="false">
      <c r="A172" s="263"/>
      <c r="B172" s="264"/>
      <c r="C172" s="266"/>
      <c r="D172" s="266"/>
      <c r="E172" s="267"/>
      <c r="F172" s="268"/>
    </row>
    <row r="173" customFormat="false" ht="15" hidden="false" customHeight="true" outlineLevel="0" collapsed="false">
      <c r="A173" s="263"/>
      <c r="B173" s="264"/>
      <c r="C173" s="266"/>
      <c r="D173" s="266"/>
      <c r="E173" s="267"/>
      <c r="F173" s="268"/>
    </row>
    <row r="174" customFormat="false" ht="15" hidden="false" customHeight="true" outlineLevel="0" collapsed="false">
      <c r="A174" s="263"/>
      <c r="B174" s="264"/>
      <c r="C174" s="266"/>
      <c r="D174" s="266"/>
      <c r="E174" s="267"/>
      <c r="F174" s="268"/>
    </row>
    <row r="175" customFormat="false" ht="15" hidden="false" customHeight="true" outlineLevel="0" collapsed="false">
      <c r="A175" s="263"/>
      <c r="B175" s="264"/>
      <c r="C175" s="266"/>
      <c r="D175" s="266"/>
      <c r="E175" s="267"/>
      <c r="F175" s="268"/>
    </row>
    <row r="176" customFormat="false" ht="15" hidden="false" customHeight="true" outlineLevel="0" collapsed="false">
      <c r="A176" s="263"/>
      <c r="B176" s="264"/>
      <c r="C176" s="266"/>
      <c r="D176" s="266"/>
      <c r="E176" s="267"/>
      <c r="F176" s="268"/>
    </row>
    <row r="177" customFormat="false" ht="15" hidden="false" customHeight="true" outlineLevel="0" collapsed="false">
      <c r="A177" s="263"/>
      <c r="B177" s="264"/>
      <c r="C177" s="266"/>
      <c r="D177" s="266"/>
      <c r="E177" s="267"/>
      <c r="F177" s="268"/>
    </row>
    <row r="178" customFormat="false" ht="15" hidden="false" customHeight="true" outlineLevel="0" collapsed="false">
      <c r="A178" s="263"/>
      <c r="B178" s="264"/>
      <c r="C178" s="266"/>
      <c r="D178" s="266"/>
      <c r="E178" s="267"/>
      <c r="F178" s="268"/>
    </row>
    <row r="179" customFormat="false" ht="15" hidden="false" customHeight="true" outlineLevel="0" collapsed="false">
      <c r="A179" s="263"/>
      <c r="B179" s="264"/>
      <c r="C179" s="266"/>
      <c r="D179" s="266"/>
      <c r="E179" s="267"/>
      <c r="F179" s="268"/>
    </row>
    <row r="180" customFormat="false" ht="15" hidden="false" customHeight="true" outlineLevel="0" collapsed="false">
      <c r="A180" s="263"/>
      <c r="B180" s="264"/>
      <c r="C180" s="266"/>
      <c r="D180" s="266"/>
      <c r="E180" s="267"/>
      <c r="F180" s="268"/>
    </row>
    <row r="181" customFormat="false" ht="15" hidden="false" customHeight="true" outlineLevel="0" collapsed="false">
      <c r="A181" s="263"/>
      <c r="B181" s="264"/>
      <c r="C181" s="266"/>
      <c r="D181" s="266"/>
      <c r="E181" s="267"/>
      <c r="F181" s="268"/>
    </row>
    <row r="182" customFormat="false" ht="15" hidden="false" customHeight="true" outlineLevel="0" collapsed="false">
      <c r="A182" s="263"/>
      <c r="B182" s="264"/>
      <c r="C182" s="266"/>
      <c r="D182" s="266"/>
      <c r="E182" s="267"/>
      <c r="F182" s="268"/>
    </row>
    <row r="183" customFormat="false" ht="15" hidden="false" customHeight="true" outlineLevel="0" collapsed="false">
      <c r="A183" s="263"/>
      <c r="B183" s="264"/>
      <c r="C183" s="266"/>
      <c r="D183" s="266"/>
      <c r="E183" s="267"/>
      <c r="F183" s="268"/>
    </row>
    <row r="184" customFormat="false" ht="15" hidden="false" customHeight="true" outlineLevel="0" collapsed="false">
      <c r="A184" s="263"/>
      <c r="B184" s="264"/>
      <c r="C184" s="266"/>
      <c r="D184" s="266"/>
      <c r="E184" s="267"/>
      <c r="F184" s="268"/>
    </row>
    <row r="185" customFormat="false" ht="15" hidden="false" customHeight="true" outlineLevel="0" collapsed="false">
      <c r="A185" s="263"/>
      <c r="B185" s="264"/>
      <c r="C185" s="266"/>
      <c r="D185" s="266"/>
      <c r="E185" s="267"/>
      <c r="F185" s="268"/>
    </row>
    <row r="186" customFormat="false" ht="15" hidden="false" customHeight="true" outlineLevel="0" collapsed="false">
      <c r="A186" s="263"/>
      <c r="B186" s="264"/>
      <c r="C186" s="266"/>
      <c r="D186" s="266"/>
      <c r="E186" s="267"/>
      <c r="F186" s="268"/>
    </row>
    <row r="187" customFormat="false" ht="15" hidden="false" customHeight="true" outlineLevel="0" collapsed="false">
      <c r="A187" s="263"/>
      <c r="B187" s="264"/>
      <c r="C187" s="266"/>
      <c r="D187" s="266"/>
      <c r="E187" s="267"/>
      <c r="F187" s="268"/>
    </row>
    <row r="188" customFormat="false" ht="15" hidden="false" customHeight="true" outlineLevel="0" collapsed="false">
      <c r="A188" s="263"/>
      <c r="B188" s="264"/>
      <c r="C188" s="266"/>
      <c r="D188" s="266"/>
      <c r="E188" s="267"/>
      <c r="F188" s="268"/>
    </row>
    <row r="189" customFormat="false" ht="15" hidden="false" customHeight="true" outlineLevel="0" collapsed="false">
      <c r="A189" s="263"/>
      <c r="B189" s="264"/>
      <c r="C189" s="266"/>
      <c r="D189" s="266"/>
      <c r="E189" s="267"/>
      <c r="F189" s="268"/>
    </row>
    <row r="190" customFormat="false" ht="15" hidden="false" customHeight="true" outlineLevel="0" collapsed="false">
      <c r="A190" s="263"/>
      <c r="B190" s="264"/>
      <c r="C190" s="266"/>
      <c r="D190" s="266"/>
      <c r="E190" s="267"/>
      <c r="F190" s="268"/>
    </row>
    <row r="191" customFormat="false" ht="15" hidden="false" customHeight="true" outlineLevel="0" collapsed="false">
      <c r="A191" s="263"/>
      <c r="B191" s="264"/>
      <c r="C191" s="266"/>
      <c r="D191" s="266"/>
      <c r="E191" s="267"/>
      <c r="F191" s="268"/>
    </row>
    <row r="192" customFormat="false" ht="15" hidden="false" customHeight="true" outlineLevel="0" collapsed="false">
      <c r="A192" s="263"/>
      <c r="B192" s="264"/>
      <c r="C192" s="266"/>
      <c r="D192" s="266"/>
      <c r="E192" s="267"/>
      <c r="F192" s="268"/>
    </row>
    <row r="193" customFormat="false" ht="15" hidden="false" customHeight="true" outlineLevel="0" collapsed="false">
      <c r="A193" s="263"/>
      <c r="B193" s="264"/>
      <c r="C193" s="266"/>
      <c r="D193" s="266"/>
      <c r="E193" s="267"/>
      <c r="F193" s="268"/>
    </row>
    <row r="194" customFormat="false" ht="15" hidden="false" customHeight="true" outlineLevel="0" collapsed="false">
      <c r="A194" s="263"/>
      <c r="B194" s="264"/>
      <c r="C194" s="266"/>
      <c r="D194" s="266"/>
      <c r="E194" s="267"/>
      <c r="F194" s="268"/>
    </row>
    <row r="195" customFormat="false" ht="15" hidden="false" customHeight="true" outlineLevel="0" collapsed="false">
      <c r="A195" s="263"/>
      <c r="B195" s="264"/>
      <c r="C195" s="266"/>
      <c r="D195" s="266"/>
      <c r="E195" s="267"/>
      <c r="F195" s="268"/>
    </row>
    <row r="196" customFormat="false" ht="15" hidden="false" customHeight="true" outlineLevel="0" collapsed="false">
      <c r="A196" s="263"/>
      <c r="B196" s="264"/>
      <c r="C196" s="266"/>
      <c r="D196" s="266"/>
      <c r="E196" s="267"/>
      <c r="F196" s="268"/>
    </row>
    <row r="197" customFormat="false" ht="15" hidden="false" customHeight="true" outlineLevel="0" collapsed="false">
      <c r="A197" s="263"/>
      <c r="B197" s="264"/>
      <c r="C197" s="266"/>
      <c r="D197" s="266"/>
      <c r="E197" s="267"/>
      <c r="F197" s="268"/>
    </row>
    <row r="198" customFormat="false" ht="15" hidden="false" customHeight="true" outlineLevel="0" collapsed="false">
      <c r="A198" s="263"/>
      <c r="B198" s="264"/>
      <c r="C198" s="266"/>
      <c r="D198" s="266"/>
      <c r="E198" s="267"/>
      <c r="F198" s="268"/>
    </row>
    <row r="199" customFormat="false" ht="15" hidden="false" customHeight="true" outlineLevel="0" collapsed="false">
      <c r="A199" s="263"/>
      <c r="B199" s="264"/>
      <c r="C199" s="266"/>
      <c r="D199" s="266"/>
      <c r="E199" s="267"/>
      <c r="F199" s="268"/>
    </row>
    <row r="200" customFormat="false" ht="15" hidden="false" customHeight="true" outlineLevel="0" collapsed="false">
      <c r="A200" s="263"/>
      <c r="B200" s="264"/>
      <c r="C200" s="266"/>
      <c r="D200" s="266"/>
      <c r="E200" s="267"/>
      <c r="F200" s="268"/>
    </row>
    <row r="201" customFormat="false" ht="15" hidden="false" customHeight="true" outlineLevel="0" collapsed="false">
      <c r="A201" s="263"/>
      <c r="B201" s="264"/>
      <c r="C201" s="266"/>
      <c r="D201" s="266"/>
      <c r="E201" s="267"/>
      <c r="F201" s="268"/>
    </row>
    <row r="202" customFormat="false" ht="15" hidden="false" customHeight="true" outlineLevel="0" collapsed="false">
      <c r="A202" s="263"/>
      <c r="B202" s="264"/>
      <c r="C202" s="266"/>
      <c r="D202" s="266"/>
      <c r="E202" s="267"/>
      <c r="F202" s="268"/>
    </row>
    <row r="203" customFormat="false" ht="15" hidden="false" customHeight="true" outlineLevel="0" collapsed="false">
      <c r="A203" s="263"/>
      <c r="B203" s="264"/>
      <c r="C203" s="266"/>
      <c r="D203" s="266"/>
      <c r="E203" s="267"/>
      <c r="F203" s="268"/>
    </row>
    <row r="204" customFormat="false" ht="15" hidden="false" customHeight="true" outlineLevel="0" collapsed="false">
      <c r="A204" s="263"/>
      <c r="B204" s="264"/>
      <c r="C204" s="266"/>
      <c r="D204" s="266"/>
      <c r="E204" s="267"/>
      <c r="F204" s="268"/>
    </row>
    <row r="205" customFormat="false" ht="15" hidden="false" customHeight="true" outlineLevel="0" collapsed="false">
      <c r="A205" s="263"/>
      <c r="B205" s="269"/>
      <c r="C205" s="266"/>
      <c r="D205" s="266"/>
      <c r="E205" s="267"/>
      <c r="F205" s="270"/>
    </row>
    <row r="206" customFormat="false" ht="15" hidden="false" customHeight="true" outlineLevel="0" collapsed="false">
      <c r="A206" s="263"/>
      <c r="B206" s="269"/>
      <c r="C206" s="266"/>
      <c r="D206" s="266"/>
      <c r="E206" s="267"/>
      <c r="F206" s="270"/>
    </row>
    <row r="207" customFormat="false" ht="15" hidden="false" customHeight="true" outlineLevel="0" collapsed="false">
      <c r="A207" s="263"/>
      <c r="B207" s="269"/>
      <c r="C207" s="266"/>
      <c r="D207" s="266"/>
      <c r="E207" s="267"/>
      <c r="F207" s="270"/>
    </row>
    <row r="208" customFormat="false" ht="15" hidden="false" customHeight="true" outlineLevel="0" collapsed="false">
      <c r="A208" s="263"/>
      <c r="B208" s="269"/>
      <c r="C208" s="266"/>
      <c r="D208" s="266"/>
      <c r="E208" s="267"/>
      <c r="F208" s="270"/>
    </row>
    <row r="209" customFormat="false" ht="15" hidden="false" customHeight="true" outlineLevel="0" collapsed="false">
      <c r="A209" s="263"/>
      <c r="B209" s="269"/>
      <c r="C209" s="266"/>
      <c r="D209" s="266"/>
      <c r="E209" s="267"/>
      <c r="F209" s="270"/>
    </row>
    <row r="210" customFormat="false" ht="15" hidden="false" customHeight="true" outlineLevel="0" collapsed="false">
      <c r="A210" s="263"/>
      <c r="B210" s="269"/>
      <c r="C210" s="266"/>
      <c r="D210" s="266"/>
      <c r="E210" s="267"/>
      <c r="F210" s="270"/>
    </row>
    <row r="211" customFormat="false" ht="15" hidden="false" customHeight="true" outlineLevel="0" collapsed="false">
      <c r="A211" s="263"/>
      <c r="B211" s="269"/>
      <c r="C211" s="266"/>
      <c r="D211" s="266"/>
      <c r="E211" s="267"/>
      <c r="F211" s="270"/>
    </row>
    <row r="212" customFormat="false" ht="15" hidden="false" customHeight="true" outlineLevel="0" collapsed="false">
      <c r="A212" s="263"/>
      <c r="B212" s="269"/>
      <c r="C212" s="266"/>
      <c r="D212" s="266"/>
      <c r="E212" s="267"/>
      <c r="F212" s="270"/>
    </row>
    <row r="213" customFormat="false" ht="15" hidden="false" customHeight="true" outlineLevel="0" collapsed="false">
      <c r="A213" s="263"/>
      <c r="B213" s="269"/>
      <c r="C213" s="266"/>
      <c r="D213" s="266"/>
      <c r="E213" s="267"/>
      <c r="F213" s="270"/>
    </row>
    <row r="214" customFormat="false" ht="15" hidden="false" customHeight="true" outlineLevel="0" collapsed="false">
      <c r="A214" s="263"/>
      <c r="B214" s="269"/>
      <c r="C214" s="266"/>
      <c r="D214" s="266"/>
      <c r="E214" s="267"/>
      <c r="F214" s="270"/>
    </row>
    <row r="215" customFormat="false" ht="15" hidden="false" customHeight="true" outlineLevel="0" collapsed="false">
      <c r="A215" s="263"/>
      <c r="B215" s="269"/>
      <c r="C215" s="266"/>
      <c r="D215" s="266"/>
      <c r="E215" s="267"/>
      <c r="F215" s="270"/>
    </row>
    <row r="216" customFormat="false" ht="15" hidden="false" customHeight="true" outlineLevel="0" collapsed="false">
      <c r="A216" s="263"/>
      <c r="B216" s="269"/>
      <c r="C216" s="266"/>
      <c r="D216" s="266"/>
      <c r="E216" s="267"/>
      <c r="F216" s="270"/>
    </row>
    <row r="217" customFormat="false" ht="15" hidden="false" customHeight="true" outlineLevel="0" collapsed="false">
      <c r="A217" s="263"/>
      <c r="B217" s="269"/>
      <c r="C217" s="266"/>
      <c r="D217" s="266"/>
      <c r="E217" s="267"/>
      <c r="F217" s="270"/>
    </row>
    <row r="218" customFormat="false" ht="15" hidden="false" customHeight="true" outlineLevel="0" collapsed="false">
      <c r="A218" s="263"/>
      <c r="B218" s="269"/>
      <c r="C218" s="266"/>
      <c r="D218" s="266"/>
      <c r="E218" s="267"/>
      <c r="F218" s="270"/>
    </row>
    <row r="219" customFormat="false" ht="15" hidden="false" customHeight="true" outlineLevel="0" collapsed="false">
      <c r="A219" s="263"/>
      <c r="B219" s="269"/>
      <c r="C219" s="266"/>
      <c r="D219" s="266"/>
      <c r="E219" s="267"/>
      <c r="F219" s="270"/>
    </row>
    <row r="220" customFormat="false" ht="15" hidden="false" customHeight="true" outlineLevel="0" collapsed="false">
      <c r="A220" s="263"/>
      <c r="B220" s="269"/>
      <c r="C220" s="266"/>
      <c r="D220" s="266"/>
      <c r="E220" s="267"/>
      <c r="F220" s="270"/>
    </row>
    <row r="221" customFormat="false" ht="15" hidden="false" customHeight="true" outlineLevel="0" collapsed="false">
      <c r="A221" s="263"/>
      <c r="B221" s="269"/>
      <c r="C221" s="266"/>
      <c r="D221" s="266"/>
      <c r="E221" s="267"/>
      <c r="F221" s="270"/>
    </row>
    <row r="222" customFormat="false" ht="15" hidden="false" customHeight="true" outlineLevel="0" collapsed="false">
      <c r="A222" s="263"/>
      <c r="B222" s="269"/>
      <c r="C222" s="266"/>
      <c r="D222" s="266"/>
      <c r="E222" s="267"/>
      <c r="F222" s="270"/>
    </row>
    <row r="223" customFormat="false" ht="15" hidden="false" customHeight="true" outlineLevel="0" collapsed="false">
      <c r="A223" s="263"/>
      <c r="B223" s="269"/>
      <c r="C223" s="266"/>
      <c r="D223" s="266"/>
      <c r="E223" s="267"/>
      <c r="F223" s="270"/>
    </row>
    <row r="224" customFormat="false" ht="15" hidden="false" customHeight="true" outlineLevel="0" collapsed="false">
      <c r="A224" s="263"/>
      <c r="B224" s="269"/>
      <c r="C224" s="266"/>
      <c r="D224" s="266"/>
      <c r="E224" s="267"/>
      <c r="F224" s="270"/>
    </row>
    <row r="225" customFormat="false" ht="15" hidden="false" customHeight="true" outlineLevel="0" collapsed="false">
      <c r="A225" s="263"/>
      <c r="B225" s="269"/>
      <c r="C225" s="266"/>
      <c r="D225" s="266"/>
      <c r="E225" s="267"/>
      <c r="F225" s="270"/>
    </row>
    <row r="226" customFormat="false" ht="15" hidden="false" customHeight="true" outlineLevel="0" collapsed="false">
      <c r="A226" s="263"/>
      <c r="B226" s="269"/>
      <c r="C226" s="266"/>
      <c r="D226" s="266"/>
      <c r="E226" s="267"/>
      <c r="F226" s="270"/>
    </row>
    <row r="227" customFormat="false" ht="15" hidden="false" customHeight="true" outlineLevel="0" collapsed="false">
      <c r="A227" s="263"/>
      <c r="B227" s="269"/>
      <c r="C227" s="266"/>
      <c r="D227" s="266"/>
      <c r="E227" s="267"/>
      <c r="F227" s="270"/>
    </row>
    <row r="228" customFormat="false" ht="15" hidden="false" customHeight="true" outlineLevel="0" collapsed="false">
      <c r="A228" s="263"/>
      <c r="B228" s="269"/>
      <c r="C228" s="266"/>
      <c r="D228" s="266"/>
      <c r="E228" s="267"/>
      <c r="F228" s="270"/>
    </row>
    <row r="229" customFormat="false" ht="15" hidden="false" customHeight="true" outlineLevel="0" collapsed="false">
      <c r="A229" s="263"/>
      <c r="B229" s="269"/>
      <c r="C229" s="266"/>
      <c r="D229" s="266"/>
      <c r="E229" s="267"/>
      <c r="F229" s="270"/>
    </row>
    <row r="230" customFormat="false" ht="15" hidden="false" customHeight="true" outlineLevel="0" collapsed="false">
      <c r="A230" s="263"/>
      <c r="B230" s="269"/>
      <c r="C230" s="266"/>
      <c r="D230" s="266"/>
      <c r="E230" s="267"/>
      <c r="F230" s="270"/>
    </row>
    <row r="231" customFormat="false" ht="15" hidden="false" customHeight="true" outlineLevel="0" collapsed="false">
      <c r="A231" s="263"/>
      <c r="B231" s="269"/>
      <c r="C231" s="266"/>
      <c r="D231" s="266"/>
      <c r="E231" s="267"/>
      <c r="F231" s="270"/>
    </row>
    <row r="232" customFormat="false" ht="15" hidden="false" customHeight="true" outlineLevel="0" collapsed="false">
      <c r="A232" s="263"/>
      <c r="B232" s="269"/>
      <c r="C232" s="266"/>
      <c r="D232" s="266"/>
      <c r="E232" s="267"/>
      <c r="F232" s="270"/>
    </row>
    <row r="233" customFormat="false" ht="15" hidden="false" customHeight="true" outlineLevel="0" collapsed="false">
      <c r="A233" s="263"/>
      <c r="B233" s="269"/>
      <c r="C233" s="266"/>
      <c r="D233" s="266"/>
      <c r="E233" s="267"/>
      <c r="F233" s="270"/>
    </row>
    <row r="234" customFormat="false" ht="15" hidden="false" customHeight="true" outlineLevel="0" collapsed="false">
      <c r="A234" s="263"/>
      <c r="B234" s="269"/>
      <c r="C234" s="266"/>
      <c r="D234" s="266"/>
      <c r="E234" s="267"/>
      <c r="F234" s="270"/>
    </row>
    <row r="235" customFormat="false" ht="15" hidden="false" customHeight="true" outlineLevel="0" collapsed="false">
      <c r="A235" s="263"/>
      <c r="B235" s="269"/>
      <c r="C235" s="266"/>
      <c r="D235" s="266"/>
      <c r="E235" s="267"/>
      <c r="F235" s="270"/>
    </row>
    <row r="236" customFormat="false" ht="15" hidden="false" customHeight="true" outlineLevel="0" collapsed="false">
      <c r="A236" s="263"/>
      <c r="B236" s="269"/>
      <c r="C236" s="266"/>
      <c r="D236" s="266"/>
      <c r="E236" s="267"/>
      <c r="F236" s="270"/>
    </row>
    <row r="237" customFormat="false" ht="15" hidden="false" customHeight="true" outlineLevel="0" collapsed="false">
      <c r="A237" s="263"/>
      <c r="B237" s="269"/>
      <c r="C237" s="266"/>
      <c r="D237" s="266"/>
      <c r="E237" s="267"/>
      <c r="F237" s="270"/>
    </row>
    <row r="238" customFormat="false" ht="15" hidden="false" customHeight="true" outlineLevel="0" collapsed="false">
      <c r="A238" s="263"/>
      <c r="B238" s="269"/>
      <c r="C238" s="266"/>
      <c r="D238" s="266"/>
      <c r="E238" s="267"/>
      <c r="F238" s="270"/>
    </row>
    <row r="239" customFormat="false" ht="15" hidden="false" customHeight="true" outlineLevel="0" collapsed="false">
      <c r="A239" s="263"/>
      <c r="B239" s="269"/>
      <c r="C239" s="266"/>
      <c r="D239" s="266"/>
      <c r="E239" s="267"/>
      <c r="F239" s="270"/>
    </row>
    <row r="240" customFormat="false" ht="15" hidden="false" customHeight="true" outlineLevel="0" collapsed="false">
      <c r="A240" s="263"/>
      <c r="B240" s="269"/>
      <c r="C240" s="266"/>
      <c r="D240" s="266"/>
      <c r="E240" s="267"/>
      <c r="F240" s="270"/>
    </row>
    <row r="241" customFormat="false" ht="15" hidden="false" customHeight="true" outlineLevel="0" collapsed="false">
      <c r="A241" s="263"/>
      <c r="B241" s="269"/>
      <c r="C241" s="266"/>
      <c r="D241" s="266"/>
      <c r="E241" s="267"/>
      <c r="F241" s="270"/>
    </row>
    <row r="242" customFormat="false" ht="15" hidden="false" customHeight="true" outlineLevel="0" collapsed="false">
      <c r="A242" s="263"/>
      <c r="B242" s="269"/>
      <c r="C242" s="266"/>
      <c r="D242" s="266"/>
      <c r="E242" s="267"/>
      <c r="F242" s="270"/>
    </row>
    <row r="243" customFormat="false" ht="15" hidden="false" customHeight="true" outlineLevel="0" collapsed="false">
      <c r="A243" s="263"/>
      <c r="B243" s="269"/>
      <c r="C243" s="266"/>
      <c r="D243" s="266"/>
      <c r="E243" s="267"/>
      <c r="F243" s="270"/>
    </row>
    <row r="244" customFormat="false" ht="15" hidden="false" customHeight="true" outlineLevel="0" collapsed="false">
      <c r="A244" s="263"/>
      <c r="B244" s="269"/>
      <c r="C244" s="266"/>
      <c r="D244" s="266"/>
      <c r="E244" s="267"/>
      <c r="F244" s="270"/>
    </row>
    <row r="245" customFormat="false" ht="15" hidden="false" customHeight="true" outlineLevel="0" collapsed="false">
      <c r="A245" s="263"/>
      <c r="B245" s="269"/>
      <c r="C245" s="266"/>
      <c r="D245" s="266"/>
      <c r="E245" s="267"/>
      <c r="F245" s="270"/>
    </row>
    <row r="246" customFormat="false" ht="15" hidden="false" customHeight="true" outlineLevel="0" collapsed="false">
      <c r="A246" s="263"/>
      <c r="B246" s="269"/>
      <c r="C246" s="266"/>
      <c r="D246" s="266"/>
      <c r="E246" s="267"/>
      <c r="F246" s="270"/>
    </row>
    <row r="247" customFormat="false" ht="15" hidden="false" customHeight="true" outlineLevel="0" collapsed="false">
      <c r="A247" s="263"/>
      <c r="B247" s="269"/>
      <c r="C247" s="266"/>
      <c r="D247" s="266"/>
      <c r="E247" s="267"/>
      <c r="F247" s="270"/>
    </row>
    <row r="248" customFormat="false" ht="15" hidden="false" customHeight="true" outlineLevel="0" collapsed="false">
      <c r="A248" s="263"/>
      <c r="B248" s="269"/>
      <c r="C248" s="266"/>
      <c r="D248" s="266"/>
      <c r="E248" s="267"/>
      <c r="F248" s="270"/>
    </row>
    <row r="249" customFormat="false" ht="15" hidden="false" customHeight="true" outlineLevel="0" collapsed="false">
      <c r="A249" s="263"/>
      <c r="B249" s="269"/>
      <c r="C249" s="266"/>
      <c r="D249" s="266"/>
      <c r="E249" s="267"/>
      <c r="F249" s="270"/>
    </row>
    <row r="250" customFormat="false" ht="15" hidden="false" customHeight="true" outlineLevel="0" collapsed="false">
      <c r="A250" s="263"/>
      <c r="B250" s="269"/>
      <c r="C250" s="266"/>
      <c r="D250" s="266"/>
      <c r="E250" s="267"/>
      <c r="F250" s="270"/>
    </row>
    <row r="251" customFormat="false" ht="15" hidden="false" customHeight="true" outlineLevel="0" collapsed="false">
      <c r="A251" s="263"/>
      <c r="B251" s="269"/>
      <c r="C251" s="266"/>
      <c r="D251" s="266"/>
      <c r="E251" s="267"/>
      <c r="F251" s="270"/>
    </row>
    <row r="252" customFormat="false" ht="15" hidden="false" customHeight="true" outlineLevel="0" collapsed="false">
      <c r="A252" s="263"/>
      <c r="B252" s="269"/>
      <c r="C252" s="266"/>
      <c r="D252" s="266"/>
      <c r="E252" s="267"/>
      <c r="F252" s="270"/>
    </row>
    <row r="253" customFormat="false" ht="15" hidden="false" customHeight="true" outlineLevel="0" collapsed="false">
      <c r="A253" s="263"/>
      <c r="B253" s="269"/>
      <c r="C253" s="266"/>
      <c r="D253" s="266"/>
      <c r="E253" s="267"/>
      <c r="F253" s="270"/>
    </row>
    <row r="254" customFormat="false" ht="15" hidden="false" customHeight="true" outlineLevel="0" collapsed="false">
      <c r="A254" s="263"/>
      <c r="B254" s="269"/>
      <c r="C254" s="266"/>
      <c r="D254" s="266"/>
      <c r="E254" s="267"/>
      <c r="F254" s="270"/>
    </row>
    <row r="255" customFormat="false" ht="15" hidden="false" customHeight="true" outlineLevel="0" collapsed="false">
      <c r="A255" s="263"/>
      <c r="B255" s="269"/>
      <c r="C255" s="266"/>
      <c r="D255" s="266"/>
      <c r="E255" s="267"/>
      <c r="F255" s="270"/>
    </row>
    <row r="256" customFormat="false" ht="15" hidden="false" customHeight="true" outlineLevel="0" collapsed="false">
      <c r="A256" s="263"/>
      <c r="B256" s="269"/>
      <c r="C256" s="266"/>
      <c r="D256" s="266"/>
      <c r="E256" s="267"/>
      <c r="F256" s="270"/>
    </row>
    <row r="257" customFormat="false" ht="15" hidden="false" customHeight="true" outlineLevel="0" collapsed="false">
      <c r="A257" s="263"/>
      <c r="B257" s="269"/>
      <c r="C257" s="266"/>
      <c r="D257" s="266"/>
      <c r="E257" s="267"/>
      <c r="F257" s="270"/>
    </row>
    <row r="258" customFormat="false" ht="15" hidden="false" customHeight="true" outlineLevel="0" collapsed="false">
      <c r="A258" s="263"/>
      <c r="B258" s="269"/>
      <c r="C258" s="266"/>
      <c r="D258" s="266"/>
      <c r="E258" s="267"/>
      <c r="F258" s="270"/>
    </row>
    <row r="259" customFormat="false" ht="15" hidden="false" customHeight="true" outlineLevel="0" collapsed="false">
      <c r="A259" s="263"/>
      <c r="B259" s="269"/>
      <c r="C259" s="266"/>
      <c r="D259" s="266"/>
      <c r="E259" s="267"/>
      <c r="F259" s="270"/>
    </row>
    <row r="260" customFormat="false" ht="15" hidden="false" customHeight="true" outlineLevel="0" collapsed="false">
      <c r="A260" s="263"/>
      <c r="B260" s="269"/>
      <c r="C260" s="266"/>
      <c r="D260" s="266"/>
      <c r="E260" s="267"/>
      <c r="F260" s="270"/>
    </row>
    <row r="261" customFormat="false" ht="15" hidden="false" customHeight="true" outlineLevel="0" collapsed="false">
      <c r="A261" s="263"/>
      <c r="B261" s="269"/>
      <c r="C261" s="266"/>
      <c r="D261" s="266"/>
      <c r="E261" s="267"/>
      <c r="F261" s="270"/>
    </row>
    <row r="262" customFormat="false" ht="15" hidden="false" customHeight="true" outlineLevel="0" collapsed="false">
      <c r="A262" s="263"/>
      <c r="B262" s="269"/>
      <c r="C262" s="266"/>
      <c r="D262" s="266"/>
      <c r="E262" s="267"/>
      <c r="F262" s="270"/>
    </row>
    <row r="263" customFormat="false" ht="15" hidden="false" customHeight="true" outlineLevel="0" collapsed="false">
      <c r="A263" s="263"/>
      <c r="B263" s="269"/>
      <c r="C263" s="266"/>
      <c r="D263" s="266"/>
      <c r="E263" s="267"/>
      <c r="F263" s="270"/>
    </row>
    <row r="264" customFormat="false" ht="15" hidden="false" customHeight="true" outlineLevel="0" collapsed="false">
      <c r="A264" s="263"/>
      <c r="B264" s="269"/>
      <c r="C264" s="266"/>
      <c r="D264" s="266"/>
      <c r="E264" s="267"/>
      <c r="F264" s="270"/>
    </row>
    <row r="265" customFormat="false" ht="15" hidden="false" customHeight="true" outlineLevel="0" collapsed="false">
      <c r="A265" s="263"/>
      <c r="B265" s="269"/>
      <c r="C265" s="266"/>
      <c r="D265" s="266"/>
      <c r="E265" s="267"/>
      <c r="F265" s="270"/>
    </row>
    <row r="266" customFormat="false" ht="15" hidden="false" customHeight="true" outlineLevel="0" collapsed="false">
      <c r="A266" s="263"/>
      <c r="B266" s="269"/>
      <c r="C266" s="266"/>
      <c r="D266" s="266"/>
      <c r="E266" s="267"/>
      <c r="F266" s="270"/>
    </row>
    <row r="267" customFormat="false" ht="15" hidden="false" customHeight="true" outlineLevel="0" collapsed="false">
      <c r="A267" s="263"/>
      <c r="B267" s="269"/>
      <c r="C267" s="266"/>
      <c r="D267" s="266"/>
      <c r="E267" s="267"/>
      <c r="F267" s="270"/>
    </row>
    <row r="268" customFormat="false" ht="15" hidden="false" customHeight="true" outlineLevel="0" collapsed="false">
      <c r="A268" s="263"/>
      <c r="B268" s="269"/>
      <c r="C268" s="266"/>
      <c r="D268" s="266"/>
      <c r="E268" s="267"/>
      <c r="F268" s="270"/>
    </row>
    <row r="269" customFormat="false" ht="15" hidden="false" customHeight="true" outlineLevel="0" collapsed="false">
      <c r="A269" s="263"/>
      <c r="B269" s="269"/>
      <c r="C269" s="266"/>
      <c r="D269" s="266"/>
      <c r="E269" s="267"/>
      <c r="F269" s="270"/>
    </row>
    <row r="270" customFormat="false" ht="15" hidden="false" customHeight="true" outlineLevel="0" collapsed="false">
      <c r="A270" s="263"/>
      <c r="B270" s="269"/>
      <c r="C270" s="266"/>
      <c r="D270" s="266"/>
      <c r="E270" s="267"/>
      <c r="F270" s="270"/>
    </row>
    <row r="271" customFormat="false" ht="15" hidden="false" customHeight="true" outlineLevel="0" collapsed="false">
      <c r="A271" s="263"/>
      <c r="B271" s="269"/>
      <c r="C271" s="266"/>
      <c r="D271" s="266"/>
      <c r="E271" s="267"/>
      <c r="F271" s="270"/>
    </row>
    <row r="272" customFormat="false" ht="15" hidden="false" customHeight="true" outlineLevel="0" collapsed="false">
      <c r="A272" s="263"/>
      <c r="B272" s="269"/>
      <c r="C272" s="266"/>
      <c r="D272" s="266"/>
      <c r="E272" s="267"/>
      <c r="F272" s="270"/>
    </row>
    <row r="273" customFormat="false" ht="15" hidden="false" customHeight="true" outlineLevel="0" collapsed="false">
      <c r="A273" s="263"/>
      <c r="B273" s="269"/>
      <c r="C273" s="266"/>
      <c r="D273" s="266"/>
      <c r="E273" s="267"/>
      <c r="F273" s="270"/>
    </row>
    <row r="274" customFormat="false" ht="15" hidden="false" customHeight="true" outlineLevel="0" collapsed="false">
      <c r="A274" s="263"/>
      <c r="B274" s="269"/>
      <c r="C274" s="266"/>
      <c r="D274" s="266"/>
      <c r="E274" s="267"/>
      <c r="F274" s="270"/>
    </row>
    <row r="275" customFormat="false" ht="15" hidden="false" customHeight="true" outlineLevel="0" collapsed="false">
      <c r="A275" s="263"/>
      <c r="B275" s="269"/>
      <c r="C275" s="266"/>
      <c r="D275" s="266"/>
      <c r="E275" s="267"/>
      <c r="F275" s="270"/>
    </row>
    <row r="276" customFormat="false" ht="15" hidden="false" customHeight="true" outlineLevel="0" collapsed="false">
      <c r="A276" s="263"/>
      <c r="B276" s="269"/>
      <c r="C276" s="266"/>
      <c r="D276" s="266"/>
      <c r="E276" s="267"/>
      <c r="F276" s="270"/>
    </row>
    <row r="277" customFormat="false" ht="15" hidden="false" customHeight="true" outlineLevel="0" collapsed="false">
      <c r="A277" s="263"/>
      <c r="B277" s="269"/>
      <c r="C277" s="266"/>
      <c r="D277" s="266"/>
      <c r="E277" s="267"/>
      <c r="F277" s="270"/>
    </row>
    <row r="278" customFormat="false" ht="15" hidden="false" customHeight="true" outlineLevel="0" collapsed="false">
      <c r="A278" s="263"/>
      <c r="B278" s="269"/>
      <c r="C278" s="266"/>
      <c r="D278" s="266"/>
      <c r="E278" s="267"/>
      <c r="F278" s="270"/>
    </row>
    <row r="279" customFormat="false" ht="15" hidden="false" customHeight="true" outlineLevel="0" collapsed="false">
      <c r="A279" s="263"/>
      <c r="B279" s="269"/>
      <c r="C279" s="266"/>
      <c r="D279" s="266"/>
      <c r="E279" s="267"/>
      <c r="F279" s="270"/>
    </row>
    <row r="280" customFormat="false" ht="15" hidden="false" customHeight="true" outlineLevel="0" collapsed="false">
      <c r="A280" s="263"/>
      <c r="B280" s="269"/>
      <c r="C280" s="266"/>
      <c r="D280" s="266"/>
      <c r="E280" s="267"/>
      <c r="F280" s="270"/>
    </row>
    <row r="281" customFormat="false" ht="15" hidden="false" customHeight="true" outlineLevel="0" collapsed="false">
      <c r="A281" s="263"/>
      <c r="B281" s="269"/>
      <c r="C281" s="266"/>
      <c r="D281" s="266"/>
      <c r="E281" s="267"/>
      <c r="F281" s="270"/>
    </row>
    <row r="282" customFormat="false" ht="15" hidden="false" customHeight="true" outlineLevel="0" collapsed="false">
      <c r="A282" s="263"/>
      <c r="B282" s="269"/>
      <c r="C282" s="266"/>
      <c r="D282" s="266"/>
      <c r="E282" s="267"/>
      <c r="F282" s="270"/>
    </row>
    <row r="283" customFormat="false" ht="15" hidden="false" customHeight="true" outlineLevel="0" collapsed="false">
      <c r="A283" s="263"/>
      <c r="B283" s="269"/>
      <c r="C283" s="266"/>
      <c r="D283" s="266"/>
      <c r="E283" s="267"/>
      <c r="F283" s="270"/>
    </row>
    <row r="284" customFormat="false" ht="15" hidden="false" customHeight="true" outlineLevel="0" collapsed="false">
      <c r="A284" s="263"/>
      <c r="B284" s="269"/>
      <c r="C284" s="266"/>
      <c r="D284" s="266"/>
      <c r="E284" s="267"/>
      <c r="F284" s="270"/>
    </row>
    <row r="285" customFormat="false" ht="15" hidden="false" customHeight="true" outlineLevel="0" collapsed="false">
      <c r="A285" s="263"/>
      <c r="B285" s="269"/>
      <c r="C285" s="266"/>
      <c r="D285" s="266"/>
      <c r="E285" s="267"/>
      <c r="F285" s="270"/>
    </row>
    <row r="286" customFormat="false" ht="15" hidden="false" customHeight="true" outlineLevel="0" collapsed="false">
      <c r="A286" s="263"/>
      <c r="B286" s="269"/>
      <c r="C286" s="266"/>
      <c r="D286" s="266"/>
      <c r="E286" s="267"/>
      <c r="F286" s="270"/>
    </row>
    <row r="287" customFormat="false" ht="15" hidden="false" customHeight="true" outlineLevel="0" collapsed="false">
      <c r="A287" s="263"/>
      <c r="B287" s="269"/>
      <c r="C287" s="266"/>
      <c r="D287" s="266"/>
      <c r="E287" s="267"/>
      <c r="F287" s="270"/>
    </row>
    <row r="288" customFormat="false" ht="15" hidden="false" customHeight="true" outlineLevel="0" collapsed="false">
      <c r="A288" s="263"/>
      <c r="B288" s="269"/>
      <c r="C288" s="266"/>
      <c r="D288" s="266"/>
      <c r="E288" s="267"/>
      <c r="F288" s="270"/>
    </row>
    <row r="289" customFormat="false" ht="15" hidden="false" customHeight="true" outlineLevel="0" collapsed="false">
      <c r="A289" s="263"/>
      <c r="B289" s="269"/>
      <c r="C289" s="266"/>
      <c r="D289" s="266"/>
      <c r="E289" s="267"/>
      <c r="F289" s="270"/>
    </row>
    <row r="290" customFormat="false" ht="15" hidden="false" customHeight="true" outlineLevel="0" collapsed="false">
      <c r="A290" s="263"/>
      <c r="B290" s="269"/>
      <c r="C290" s="266"/>
      <c r="D290" s="266"/>
      <c r="E290" s="267"/>
      <c r="F290" s="270"/>
    </row>
    <row r="291" customFormat="false" ht="15" hidden="false" customHeight="true" outlineLevel="0" collapsed="false">
      <c r="A291" s="263"/>
      <c r="B291" s="269"/>
      <c r="C291" s="266"/>
      <c r="D291" s="266"/>
      <c r="E291" s="267"/>
      <c r="F291" s="270"/>
    </row>
    <row r="292" customFormat="false" ht="15" hidden="false" customHeight="true" outlineLevel="0" collapsed="false">
      <c r="A292" s="263"/>
      <c r="B292" s="269"/>
      <c r="C292" s="266"/>
      <c r="D292" s="266"/>
      <c r="E292" s="267"/>
      <c r="F292" s="270"/>
    </row>
    <row r="293" customFormat="false" ht="15" hidden="false" customHeight="true" outlineLevel="0" collapsed="false">
      <c r="A293" s="263"/>
      <c r="B293" s="269"/>
      <c r="C293" s="266"/>
      <c r="D293" s="266"/>
      <c r="E293" s="267"/>
      <c r="F293" s="270"/>
    </row>
    <row r="294" customFormat="false" ht="15" hidden="false" customHeight="true" outlineLevel="0" collapsed="false">
      <c r="A294" s="263"/>
      <c r="B294" s="269"/>
      <c r="C294" s="266"/>
      <c r="D294" s="266"/>
      <c r="E294" s="267"/>
      <c r="F294" s="270"/>
    </row>
    <row r="295" customFormat="false" ht="15" hidden="false" customHeight="true" outlineLevel="0" collapsed="false">
      <c r="A295" s="263"/>
      <c r="B295" s="269"/>
      <c r="C295" s="266"/>
      <c r="D295" s="266"/>
      <c r="E295" s="267"/>
      <c r="F295" s="270"/>
    </row>
    <row r="296" customFormat="false" ht="15" hidden="false" customHeight="true" outlineLevel="0" collapsed="false">
      <c r="A296" s="263"/>
      <c r="B296" s="269"/>
      <c r="C296" s="266"/>
      <c r="D296" s="266"/>
      <c r="E296" s="267"/>
      <c r="F296" s="270"/>
    </row>
    <row r="297" customFormat="false" ht="15" hidden="false" customHeight="true" outlineLevel="0" collapsed="false">
      <c r="A297" s="263"/>
      <c r="B297" s="269"/>
      <c r="C297" s="266"/>
      <c r="D297" s="266"/>
      <c r="E297" s="267"/>
      <c r="F297" s="270"/>
    </row>
    <row r="298" customFormat="false" ht="15" hidden="false" customHeight="true" outlineLevel="0" collapsed="false">
      <c r="A298" s="263"/>
      <c r="B298" s="269"/>
      <c r="C298" s="266"/>
      <c r="D298" s="266"/>
      <c r="E298" s="267"/>
      <c r="F298" s="270"/>
    </row>
    <row r="299" customFormat="false" ht="15" hidden="false" customHeight="true" outlineLevel="0" collapsed="false">
      <c r="A299" s="263"/>
      <c r="B299" s="269"/>
      <c r="C299" s="266"/>
      <c r="D299" s="266"/>
      <c r="E299" s="267"/>
      <c r="F299" s="270"/>
    </row>
    <row r="300" customFormat="false" ht="15" hidden="false" customHeight="true" outlineLevel="0" collapsed="false">
      <c r="A300" s="263"/>
      <c r="B300" s="269"/>
      <c r="C300" s="266"/>
      <c r="D300" s="266"/>
      <c r="E300" s="267"/>
      <c r="F300" s="270"/>
    </row>
    <row r="301" customFormat="false" ht="15" hidden="false" customHeight="true" outlineLevel="0" collapsed="false">
      <c r="A301" s="263"/>
      <c r="B301" s="269"/>
      <c r="C301" s="266"/>
      <c r="D301" s="266"/>
      <c r="E301" s="267"/>
      <c r="F301" s="270"/>
    </row>
    <row r="302" customFormat="false" ht="15" hidden="false" customHeight="true" outlineLevel="0" collapsed="false">
      <c r="A302" s="263"/>
      <c r="B302" s="269"/>
      <c r="C302" s="266"/>
      <c r="D302" s="266"/>
      <c r="E302" s="267"/>
      <c r="F302" s="270"/>
    </row>
    <row r="303" customFormat="false" ht="15" hidden="false" customHeight="true" outlineLevel="0" collapsed="false">
      <c r="A303" s="263"/>
      <c r="B303" s="269"/>
      <c r="C303" s="266"/>
      <c r="D303" s="266"/>
      <c r="E303" s="267"/>
      <c r="F303" s="270"/>
    </row>
    <row r="304" customFormat="false" ht="15" hidden="false" customHeight="true" outlineLevel="0" collapsed="false">
      <c r="A304" s="263"/>
      <c r="B304" s="269"/>
      <c r="C304" s="266"/>
      <c r="D304" s="266"/>
      <c r="E304" s="267"/>
      <c r="F304" s="270"/>
    </row>
    <row r="305" customFormat="false" ht="15" hidden="false" customHeight="true" outlineLevel="0" collapsed="false">
      <c r="A305" s="263"/>
      <c r="B305" s="269"/>
      <c r="C305" s="266"/>
      <c r="D305" s="266"/>
      <c r="E305" s="267"/>
      <c r="F305" s="270"/>
    </row>
    <row r="306" customFormat="false" ht="15" hidden="false" customHeight="true" outlineLevel="0" collapsed="false">
      <c r="A306" s="263"/>
      <c r="B306" s="269"/>
      <c r="C306" s="266"/>
      <c r="D306" s="266"/>
      <c r="E306" s="267"/>
      <c r="F306" s="270"/>
    </row>
    <row r="307" customFormat="false" ht="15" hidden="false" customHeight="true" outlineLevel="0" collapsed="false">
      <c r="A307" s="263"/>
      <c r="B307" s="269"/>
      <c r="C307" s="266"/>
      <c r="D307" s="266"/>
      <c r="E307" s="267"/>
      <c r="F307" s="270"/>
    </row>
    <row r="308" customFormat="false" ht="15" hidden="false" customHeight="true" outlineLevel="0" collapsed="false">
      <c r="A308" s="263"/>
      <c r="B308" s="269"/>
      <c r="C308" s="266"/>
      <c r="D308" s="266"/>
      <c r="E308" s="267"/>
      <c r="F308" s="270"/>
    </row>
    <row r="309" customFormat="false" ht="15" hidden="false" customHeight="true" outlineLevel="0" collapsed="false">
      <c r="A309" s="263"/>
      <c r="B309" s="269"/>
      <c r="C309" s="266"/>
      <c r="D309" s="266"/>
      <c r="E309" s="267"/>
      <c r="F309" s="270"/>
    </row>
    <row r="310" customFormat="false" ht="15" hidden="false" customHeight="true" outlineLevel="0" collapsed="false">
      <c r="A310" s="263"/>
      <c r="B310" s="269"/>
      <c r="C310" s="266"/>
      <c r="D310" s="266"/>
      <c r="E310" s="267"/>
      <c r="F310" s="270"/>
    </row>
    <row r="311" customFormat="false" ht="15" hidden="false" customHeight="true" outlineLevel="0" collapsed="false">
      <c r="A311" s="263"/>
      <c r="B311" s="269"/>
      <c r="C311" s="266"/>
      <c r="D311" s="266"/>
      <c r="E311" s="267"/>
      <c r="F311" s="270"/>
    </row>
    <row r="312" customFormat="false" ht="15" hidden="false" customHeight="true" outlineLevel="0" collapsed="false">
      <c r="A312" s="263"/>
      <c r="B312" s="269"/>
      <c r="C312" s="266"/>
      <c r="D312" s="266"/>
      <c r="E312" s="267"/>
      <c r="F312" s="270"/>
    </row>
    <row r="313" customFormat="false" ht="15" hidden="false" customHeight="true" outlineLevel="0" collapsed="false">
      <c r="A313" s="263"/>
      <c r="B313" s="269"/>
      <c r="C313" s="266"/>
      <c r="D313" s="266"/>
      <c r="E313" s="267"/>
      <c r="F313" s="270"/>
    </row>
    <row r="314" customFormat="false" ht="15" hidden="false" customHeight="true" outlineLevel="0" collapsed="false">
      <c r="A314" s="263"/>
      <c r="B314" s="269"/>
      <c r="C314" s="266"/>
      <c r="D314" s="266"/>
      <c r="E314" s="267"/>
      <c r="F314" s="270"/>
    </row>
    <row r="315" customFormat="false" ht="15" hidden="false" customHeight="true" outlineLevel="0" collapsed="false">
      <c r="A315" s="263"/>
      <c r="B315" s="269"/>
      <c r="C315" s="266"/>
      <c r="D315" s="266"/>
      <c r="E315" s="267"/>
      <c r="F315" s="270"/>
    </row>
    <row r="316" customFormat="false" ht="15" hidden="false" customHeight="true" outlineLevel="0" collapsed="false">
      <c r="A316" s="263"/>
      <c r="B316" s="269"/>
      <c r="C316" s="266"/>
      <c r="D316" s="266"/>
      <c r="E316" s="267"/>
      <c r="F316" s="270"/>
    </row>
    <row r="317" customFormat="false" ht="15" hidden="false" customHeight="true" outlineLevel="0" collapsed="false">
      <c r="A317" s="263"/>
      <c r="B317" s="269"/>
      <c r="C317" s="266"/>
      <c r="D317" s="266"/>
      <c r="E317" s="267"/>
      <c r="F317" s="270"/>
    </row>
    <row r="318" customFormat="false" ht="15" hidden="false" customHeight="true" outlineLevel="0" collapsed="false">
      <c r="A318" s="263"/>
      <c r="B318" s="269"/>
      <c r="C318" s="266"/>
      <c r="D318" s="266"/>
      <c r="E318" s="267"/>
      <c r="F318" s="270"/>
    </row>
    <row r="319" customFormat="false" ht="15" hidden="false" customHeight="true" outlineLevel="0" collapsed="false">
      <c r="A319" s="263"/>
      <c r="B319" s="269"/>
      <c r="C319" s="266"/>
      <c r="D319" s="266"/>
      <c r="E319" s="267"/>
      <c r="F319" s="270"/>
    </row>
    <row r="320" customFormat="false" ht="15" hidden="false" customHeight="true" outlineLevel="0" collapsed="false">
      <c r="A320" s="263"/>
      <c r="B320" s="269"/>
      <c r="C320" s="266"/>
      <c r="D320" s="266"/>
      <c r="E320" s="267"/>
      <c r="F320" s="270"/>
    </row>
    <row r="321" customFormat="false" ht="15" hidden="false" customHeight="true" outlineLevel="0" collapsed="false">
      <c r="A321" s="263"/>
      <c r="B321" s="269"/>
      <c r="C321" s="266"/>
      <c r="D321" s="266"/>
      <c r="E321" s="267"/>
      <c r="F321" s="270"/>
    </row>
    <row r="322" customFormat="false" ht="15" hidden="false" customHeight="true" outlineLevel="0" collapsed="false">
      <c r="A322" s="263"/>
      <c r="B322" s="269"/>
      <c r="C322" s="266"/>
      <c r="D322" s="266"/>
      <c r="E322" s="267"/>
      <c r="F322" s="270"/>
    </row>
    <row r="323" customFormat="false" ht="15" hidden="false" customHeight="true" outlineLevel="0" collapsed="false">
      <c r="A323" s="263"/>
      <c r="B323" s="269"/>
      <c r="C323" s="266"/>
      <c r="D323" s="266"/>
      <c r="E323" s="267"/>
      <c r="F323" s="270"/>
    </row>
    <row r="324" customFormat="false" ht="15" hidden="false" customHeight="true" outlineLevel="0" collapsed="false">
      <c r="A324" s="263"/>
      <c r="B324" s="269"/>
      <c r="C324" s="266"/>
      <c r="D324" s="266"/>
      <c r="E324" s="267"/>
      <c r="F324" s="270"/>
    </row>
    <row r="325" customFormat="false" ht="15" hidden="false" customHeight="true" outlineLevel="0" collapsed="false">
      <c r="A325" s="263"/>
      <c r="B325" s="269"/>
      <c r="C325" s="266"/>
      <c r="D325" s="266"/>
      <c r="E325" s="267"/>
      <c r="F325" s="270"/>
    </row>
    <row r="326" customFormat="false" ht="15" hidden="false" customHeight="true" outlineLevel="0" collapsed="false">
      <c r="A326" s="263"/>
      <c r="B326" s="269"/>
      <c r="C326" s="266"/>
      <c r="D326" s="266"/>
      <c r="E326" s="267"/>
      <c r="F326" s="270"/>
    </row>
    <row r="327" customFormat="false" ht="15" hidden="false" customHeight="true" outlineLevel="0" collapsed="false">
      <c r="A327" s="263"/>
      <c r="B327" s="269"/>
      <c r="C327" s="266"/>
      <c r="D327" s="266"/>
      <c r="E327" s="267"/>
      <c r="F327" s="270"/>
    </row>
    <row r="328" customFormat="false" ht="15" hidden="false" customHeight="true" outlineLevel="0" collapsed="false">
      <c r="A328" s="263"/>
      <c r="B328" s="269"/>
      <c r="C328" s="266"/>
      <c r="D328" s="266"/>
      <c r="E328" s="267"/>
      <c r="F328" s="270"/>
    </row>
    <row r="329" customFormat="false" ht="15" hidden="false" customHeight="true" outlineLevel="0" collapsed="false">
      <c r="A329" s="263"/>
      <c r="B329" s="269"/>
      <c r="C329" s="266"/>
      <c r="D329" s="266"/>
      <c r="E329" s="267"/>
      <c r="F329" s="270"/>
    </row>
    <row r="330" customFormat="false" ht="15" hidden="false" customHeight="true" outlineLevel="0" collapsed="false">
      <c r="A330" s="263"/>
      <c r="B330" s="269"/>
      <c r="C330" s="266"/>
      <c r="D330" s="266"/>
      <c r="E330" s="267"/>
      <c r="F330" s="270"/>
    </row>
    <row r="331" customFormat="false" ht="15" hidden="false" customHeight="true" outlineLevel="0" collapsed="false">
      <c r="A331" s="263"/>
      <c r="B331" s="269"/>
      <c r="C331" s="266"/>
      <c r="D331" s="266"/>
      <c r="E331" s="267"/>
      <c r="F331" s="270"/>
    </row>
    <row r="332" customFormat="false" ht="15" hidden="false" customHeight="true" outlineLevel="0" collapsed="false">
      <c r="A332" s="263"/>
      <c r="B332" s="269"/>
      <c r="C332" s="266"/>
      <c r="D332" s="266"/>
      <c r="E332" s="267"/>
      <c r="F332" s="270"/>
    </row>
    <row r="333" customFormat="false" ht="15" hidden="false" customHeight="true" outlineLevel="0" collapsed="false">
      <c r="A333" s="263"/>
      <c r="B333" s="269"/>
      <c r="C333" s="266"/>
      <c r="D333" s="266"/>
      <c r="E333" s="267"/>
      <c r="F333" s="270"/>
    </row>
    <row r="334" customFormat="false" ht="15" hidden="false" customHeight="true" outlineLevel="0" collapsed="false">
      <c r="A334" s="263"/>
      <c r="B334" s="269"/>
      <c r="C334" s="266"/>
      <c r="D334" s="266"/>
      <c r="E334" s="267"/>
      <c r="F334" s="270"/>
    </row>
    <row r="335" customFormat="false" ht="15" hidden="false" customHeight="true" outlineLevel="0" collapsed="false">
      <c r="A335" s="263"/>
      <c r="B335" s="269"/>
      <c r="C335" s="266"/>
      <c r="D335" s="266"/>
      <c r="E335" s="267"/>
      <c r="F335" s="270"/>
    </row>
    <row r="336" customFormat="false" ht="15" hidden="false" customHeight="true" outlineLevel="0" collapsed="false">
      <c r="A336" s="263"/>
      <c r="B336" s="269"/>
      <c r="C336" s="266"/>
      <c r="D336" s="266"/>
      <c r="E336" s="267"/>
      <c r="F336" s="270"/>
    </row>
    <row r="337" customFormat="false" ht="15" hidden="false" customHeight="true" outlineLevel="0" collapsed="false">
      <c r="A337" s="263"/>
      <c r="B337" s="269"/>
      <c r="C337" s="266"/>
      <c r="D337" s="266"/>
      <c r="E337" s="267"/>
      <c r="F337" s="270"/>
    </row>
    <row r="338" customFormat="false" ht="15" hidden="false" customHeight="true" outlineLevel="0" collapsed="false">
      <c r="A338" s="263"/>
      <c r="B338" s="269"/>
      <c r="C338" s="266"/>
      <c r="D338" s="266"/>
      <c r="E338" s="267"/>
      <c r="F338" s="270"/>
    </row>
    <row r="339" customFormat="false" ht="15" hidden="false" customHeight="true" outlineLevel="0" collapsed="false">
      <c r="A339" s="263"/>
      <c r="B339" s="269"/>
      <c r="C339" s="266"/>
      <c r="D339" s="266"/>
      <c r="E339" s="267"/>
      <c r="F339" s="270"/>
    </row>
    <row r="340" customFormat="false" ht="15" hidden="false" customHeight="true" outlineLevel="0" collapsed="false">
      <c r="A340" s="263"/>
      <c r="B340" s="269"/>
      <c r="C340" s="266"/>
      <c r="D340" s="266"/>
      <c r="E340" s="267"/>
      <c r="F340" s="270"/>
    </row>
    <row r="341" customFormat="false" ht="15" hidden="false" customHeight="true" outlineLevel="0" collapsed="false">
      <c r="A341" s="263"/>
      <c r="B341" s="269"/>
      <c r="C341" s="266"/>
      <c r="D341" s="266"/>
      <c r="E341" s="267"/>
      <c r="F341" s="270"/>
    </row>
    <row r="342" customFormat="false" ht="15" hidden="false" customHeight="true" outlineLevel="0" collapsed="false">
      <c r="A342" s="263"/>
      <c r="B342" s="269"/>
      <c r="C342" s="266"/>
      <c r="D342" s="266"/>
      <c r="E342" s="267"/>
      <c r="F342" s="270"/>
    </row>
    <row r="343" customFormat="false" ht="15" hidden="false" customHeight="true" outlineLevel="0" collapsed="false">
      <c r="A343" s="263"/>
      <c r="B343" s="269"/>
      <c r="C343" s="266"/>
      <c r="D343" s="266"/>
      <c r="E343" s="267"/>
      <c r="F343" s="270"/>
    </row>
    <row r="344" customFormat="false" ht="15" hidden="false" customHeight="true" outlineLevel="0" collapsed="false">
      <c r="A344" s="263"/>
      <c r="B344" s="269"/>
      <c r="C344" s="266"/>
      <c r="D344" s="266"/>
      <c r="E344" s="267"/>
      <c r="F344" s="270"/>
    </row>
    <row r="345" customFormat="false" ht="15" hidden="false" customHeight="true" outlineLevel="0" collapsed="false">
      <c r="A345" s="263"/>
      <c r="B345" s="269"/>
      <c r="C345" s="266"/>
      <c r="D345" s="266"/>
      <c r="E345" s="267"/>
      <c r="F345" s="270"/>
    </row>
    <row r="346" customFormat="false" ht="15" hidden="false" customHeight="true" outlineLevel="0" collapsed="false">
      <c r="A346" s="263"/>
      <c r="B346" s="269"/>
      <c r="C346" s="266"/>
      <c r="D346" s="266"/>
      <c r="E346" s="267"/>
      <c r="F346" s="270"/>
    </row>
    <row r="347" customFormat="false" ht="15" hidden="false" customHeight="true" outlineLevel="0" collapsed="false">
      <c r="A347" s="263"/>
      <c r="B347" s="269"/>
      <c r="C347" s="266"/>
      <c r="D347" s="266"/>
      <c r="E347" s="267"/>
      <c r="F347" s="270"/>
    </row>
    <row r="348" customFormat="false" ht="15" hidden="false" customHeight="true" outlineLevel="0" collapsed="false">
      <c r="A348" s="263"/>
      <c r="B348" s="269"/>
      <c r="C348" s="266"/>
      <c r="D348" s="266"/>
      <c r="E348" s="267"/>
      <c r="F348" s="270"/>
    </row>
    <row r="349" customFormat="false" ht="15" hidden="false" customHeight="true" outlineLevel="0" collapsed="false">
      <c r="A349" s="263"/>
      <c r="B349" s="269"/>
      <c r="C349" s="266"/>
      <c r="D349" s="266"/>
      <c r="E349" s="267"/>
      <c r="F349" s="270"/>
    </row>
    <row r="350" customFormat="false" ht="15" hidden="false" customHeight="true" outlineLevel="0" collapsed="false">
      <c r="A350" s="263"/>
      <c r="B350" s="269"/>
      <c r="C350" s="266"/>
      <c r="D350" s="266"/>
      <c r="E350" s="267"/>
      <c r="F350" s="270"/>
    </row>
    <row r="351" customFormat="false" ht="15" hidden="false" customHeight="true" outlineLevel="0" collapsed="false">
      <c r="A351" s="263"/>
      <c r="B351" s="269"/>
      <c r="C351" s="266"/>
      <c r="D351" s="266"/>
      <c r="E351" s="267"/>
      <c r="F351" s="270"/>
    </row>
    <row r="352" customFormat="false" ht="15" hidden="false" customHeight="true" outlineLevel="0" collapsed="false">
      <c r="A352" s="263"/>
      <c r="B352" s="269"/>
      <c r="C352" s="266"/>
      <c r="D352" s="266"/>
      <c r="E352" s="267"/>
      <c r="F352" s="270"/>
    </row>
    <row r="353" customFormat="false" ht="15" hidden="false" customHeight="true" outlineLevel="0" collapsed="false">
      <c r="A353" s="263"/>
      <c r="B353" s="269"/>
      <c r="C353" s="266"/>
      <c r="D353" s="266"/>
      <c r="E353" s="267"/>
      <c r="F353" s="270"/>
    </row>
    <row r="354" customFormat="false" ht="15" hidden="false" customHeight="true" outlineLevel="0" collapsed="false">
      <c r="A354" s="263"/>
      <c r="B354" s="269"/>
      <c r="C354" s="266"/>
      <c r="D354" s="266"/>
      <c r="E354" s="267"/>
      <c r="F354" s="270"/>
    </row>
    <row r="355" customFormat="false" ht="15" hidden="false" customHeight="true" outlineLevel="0" collapsed="false">
      <c r="A355" s="263"/>
      <c r="B355" s="269"/>
      <c r="C355" s="266"/>
      <c r="D355" s="266"/>
      <c r="E355" s="267"/>
      <c r="F355" s="270"/>
    </row>
    <row r="356" customFormat="false" ht="15" hidden="false" customHeight="true" outlineLevel="0" collapsed="false">
      <c r="A356" s="263"/>
      <c r="B356" s="269"/>
      <c r="C356" s="266"/>
      <c r="D356" s="266"/>
      <c r="E356" s="267"/>
      <c r="F356" s="270"/>
    </row>
    <row r="357" customFormat="false" ht="15" hidden="false" customHeight="true" outlineLevel="0" collapsed="false">
      <c r="A357" s="263"/>
      <c r="B357" s="269"/>
      <c r="C357" s="266"/>
      <c r="D357" s="266"/>
      <c r="E357" s="267"/>
      <c r="F357" s="270"/>
    </row>
    <row r="358" customFormat="false" ht="15" hidden="false" customHeight="true" outlineLevel="0" collapsed="false">
      <c r="A358" s="263"/>
      <c r="B358" s="269"/>
      <c r="C358" s="266"/>
      <c r="D358" s="266"/>
      <c r="E358" s="267"/>
      <c r="F358" s="270"/>
    </row>
    <row r="359" customFormat="false" ht="15" hidden="false" customHeight="true" outlineLevel="0" collapsed="false">
      <c r="A359" s="263"/>
      <c r="B359" s="269"/>
      <c r="C359" s="266"/>
      <c r="D359" s="266"/>
      <c r="E359" s="267"/>
      <c r="F359" s="270"/>
    </row>
    <row r="360" customFormat="false" ht="15" hidden="false" customHeight="true" outlineLevel="0" collapsed="false">
      <c r="A360" s="263"/>
      <c r="B360" s="269"/>
      <c r="C360" s="266"/>
      <c r="D360" s="266"/>
      <c r="E360" s="267"/>
      <c r="F360" s="270"/>
    </row>
    <row r="361" customFormat="false" ht="15" hidden="false" customHeight="true" outlineLevel="0" collapsed="false">
      <c r="A361" s="263"/>
      <c r="B361" s="269"/>
      <c r="C361" s="266"/>
      <c r="D361" s="266"/>
      <c r="E361" s="267"/>
      <c r="F361" s="270"/>
    </row>
    <row r="362" customFormat="false" ht="15" hidden="false" customHeight="true" outlineLevel="0" collapsed="false">
      <c r="A362" s="263"/>
      <c r="B362" s="269"/>
      <c r="C362" s="266"/>
      <c r="D362" s="266"/>
      <c r="E362" s="267"/>
      <c r="F362" s="270"/>
    </row>
    <row r="363" customFormat="false" ht="15" hidden="false" customHeight="true" outlineLevel="0" collapsed="false">
      <c r="A363" s="263"/>
      <c r="B363" s="269"/>
      <c r="C363" s="266"/>
      <c r="D363" s="266"/>
      <c r="E363" s="267"/>
      <c r="F363" s="270"/>
    </row>
    <row r="364" customFormat="false" ht="15" hidden="false" customHeight="true" outlineLevel="0" collapsed="false">
      <c r="A364" s="263"/>
      <c r="B364" s="269"/>
      <c r="C364" s="266"/>
      <c r="D364" s="266"/>
      <c r="E364" s="267"/>
      <c r="F364" s="270"/>
    </row>
    <row r="365" customFormat="false" ht="15" hidden="false" customHeight="true" outlineLevel="0" collapsed="false">
      <c r="A365" s="263"/>
      <c r="B365" s="269"/>
      <c r="C365" s="266"/>
      <c r="D365" s="266"/>
      <c r="E365" s="267"/>
      <c r="F365" s="270"/>
    </row>
    <row r="366" customFormat="false" ht="15" hidden="false" customHeight="true" outlineLevel="0" collapsed="false">
      <c r="A366" s="263"/>
      <c r="B366" s="269"/>
      <c r="C366" s="266"/>
      <c r="D366" s="266"/>
      <c r="E366" s="267"/>
      <c r="F366" s="270"/>
    </row>
    <row r="367" customFormat="false" ht="15" hidden="false" customHeight="true" outlineLevel="0" collapsed="false">
      <c r="A367" s="263"/>
      <c r="B367" s="269"/>
      <c r="C367" s="266"/>
      <c r="D367" s="266"/>
      <c r="E367" s="267"/>
      <c r="F367" s="270"/>
    </row>
    <row r="368" customFormat="false" ht="15" hidden="false" customHeight="true" outlineLevel="0" collapsed="false">
      <c r="A368" s="263"/>
      <c r="B368" s="269"/>
      <c r="C368" s="266"/>
      <c r="D368" s="266"/>
      <c r="E368" s="267"/>
      <c r="F368" s="270"/>
    </row>
    <row r="369" customFormat="false" ht="15" hidden="false" customHeight="true" outlineLevel="0" collapsed="false">
      <c r="A369" s="263"/>
      <c r="B369" s="269"/>
      <c r="C369" s="266"/>
      <c r="D369" s="266"/>
      <c r="E369" s="267"/>
      <c r="F369" s="270"/>
    </row>
    <row r="370" customFormat="false" ht="15" hidden="false" customHeight="true" outlineLevel="0" collapsed="false">
      <c r="A370" s="263"/>
      <c r="B370" s="269"/>
      <c r="C370" s="266"/>
      <c r="D370" s="266"/>
      <c r="E370" s="267"/>
      <c r="F370" s="270"/>
    </row>
    <row r="371" customFormat="false" ht="15" hidden="false" customHeight="true" outlineLevel="0" collapsed="false">
      <c r="A371" s="263"/>
      <c r="B371" s="269"/>
      <c r="C371" s="266"/>
      <c r="D371" s="266"/>
      <c r="E371" s="267"/>
      <c r="F371" s="270"/>
    </row>
    <row r="372" customFormat="false" ht="15" hidden="false" customHeight="true" outlineLevel="0" collapsed="false">
      <c r="A372" s="263"/>
      <c r="B372" s="269"/>
      <c r="C372" s="266"/>
      <c r="D372" s="266"/>
      <c r="E372" s="267"/>
      <c r="F372" s="270"/>
    </row>
    <row r="373" customFormat="false" ht="15" hidden="false" customHeight="true" outlineLevel="0" collapsed="false">
      <c r="A373" s="263"/>
      <c r="B373" s="269"/>
      <c r="C373" s="266"/>
      <c r="D373" s="266"/>
      <c r="E373" s="267"/>
      <c r="F373" s="270"/>
    </row>
    <row r="374" customFormat="false" ht="15" hidden="false" customHeight="true" outlineLevel="0" collapsed="false">
      <c r="A374" s="263"/>
      <c r="B374" s="269"/>
      <c r="C374" s="266"/>
      <c r="D374" s="266"/>
      <c r="E374" s="267"/>
      <c r="F374" s="270"/>
    </row>
    <row r="375" customFormat="false" ht="15" hidden="false" customHeight="true" outlineLevel="0" collapsed="false">
      <c r="A375" s="263"/>
      <c r="B375" s="269"/>
      <c r="C375" s="266"/>
      <c r="D375" s="266"/>
      <c r="E375" s="267"/>
      <c r="F375" s="270"/>
    </row>
    <row r="376" customFormat="false" ht="15" hidden="false" customHeight="true" outlineLevel="0" collapsed="false">
      <c r="A376" s="263"/>
      <c r="B376" s="269"/>
      <c r="C376" s="266"/>
      <c r="D376" s="266"/>
      <c r="E376" s="267"/>
      <c r="F376" s="270"/>
    </row>
    <row r="377" customFormat="false" ht="15" hidden="false" customHeight="true" outlineLevel="0" collapsed="false">
      <c r="A377" s="263"/>
      <c r="B377" s="269"/>
      <c r="C377" s="266"/>
      <c r="D377" s="266"/>
      <c r="E377" s="267"/>
      <c r="F377" s="270"/>
    </row>
    <row r="378" customFormat="false" ht="15" hidden="false" customHeight="true" outlineLevel="0" collapsed="false">
      <c r="A378" s="263"/>
      <c r="B378" s="269"/>
      <c r="C378" s="266"/>
      <c r="D378" s="266"/>
      <c r="E378" s="267"/>
      <c r="F378" s="270"/>
    </row>
    <row r="379" customFormat="false" ht="15" hidden="false" customHeight="true" outlineLevel="0" collapsed="false">
      <c r="A379" s="263"/>
      <c r="B379" s="269"/>
      <c r="C379" s="266"/>
      <c r="D379" s="266"/>
      <c r="E379" s="267"/>
      <c r="F379" s="270"/>
    </row>
    <row r="380" customFormat="false" ht="15" hidden="false" customHeight="true" outlineLevel="0" collapsed="false">
      <c r="A380" s="263"/>
      <c r="B380" s="269"/>
      <c r="C380" s="266"/>
      <c r="D380" s="266"/>
      <c r="E380" s="267"/>
      <c r="F380" s="270"/>
    </row>
    <row r="381" customFormat="false" ht="15" hidden="false" customHeight="true" outlineLevel="0" collapsed="false">
      <c r="A381" s="263"/>
      <c r="B381" s="269"/>
      <c r="C381" s="266"/>
      <c r="D381" s="266"/>
      <c r="E381" s="267"/>
      <c r="F381" s="270"/>
    </row>
    <row r="382" customFormat="false" ht="15" hidden="false" customHeight="true" outlineLevel="0" collapsed="false">
      <c r="A382" s="263"/>
      <c r="B382" s="269"/>
      <c r="C382" s="266"/>
      <c r="D382" s="266"/>
      <c r="E382" s="267"/>
      <c r="F382" s="270"/>
    </row>
    <row r="383" customFormat="false" ht="15" hidden="false" customHeight="true" outlineLevel="0" collapsed="false">
      <c r="A383" s="263"/>
      <c r="B383" s="269"/>
      <c r="C383" s="266"/>
      <c r="D383" s="266"/>
      <c r="E383" s="267"/>
      <c r="F383" s="270"/>
    </row>
    <row r="384" customFormat="false" ht="15" hidden="false" customHeight="true" outlineLevel="0" collapsed="false">
      <c r="A384" s="263"/>
      <c r="B384" s="269"/>
      <c r="C384" s="266"/>
      <c r="D384" s="266"/>
      <c r="E384" s="267"/>
      <c r="F384" s="270"/>
    </row>
    <row r="385" customFormat="false" ht="15" hidden="false" customHeight="true" outlineLevel="0" collapsed="false">
      <c r="A385" s="263"/>
      <c r="B385" s="269"/>
      <c r="C385" s="266"/>
      <c r="D385" s="266"/>
      <c r="E385" s="267"/>
      <c r="F385" s="270"/>
    </row>
    <row r="386" customFormat="false" ht="15" hidden="false" customHeight="true" outlineLevel="0" collapsed="false">
      <c r="A386" s="263"/>
      <c r="B386" s="269"/>
      <c r="C386" s="266"/>
      <c r="D386" s="266"/>
      <c r="E386" s="267"/>
      <c r="F386" s="270"/>
    </row>
    <row r="387" customFormat="false" ht="15" hidden="false" customHeight="true" outlineLevel="0" collapsed="false">
      <c r="A387" s="263"/>
      <c r="B387" s="269"/>
      <c r="C387" s="266"/>
      <c r="D387" s="266"/>
      <c r="E387" s="267"/>
      <c r="F387" s="270"/>
    </row>
    <row r="388" customFormat="false" ht="15" hidden="false" customHeight="true" outlineLevel="0" collapsed="false">
      <c r="A388" s="263"/>
      <c r="B388" s="269"/>
      <c r="C388" s="266"/>
      <c r="D388" s="266"/>
      <c r="E388" s="267"/>
      <c r="F388" s="270"/>
    </row>
    <row r="389" customFormat="false" ht="15" hidden="false" customHeight="true" outlineLevel="0" collapsed="false">
      <c r="A389" s="263"/>
      <c r="B389" s="269"/>
      <c r="C389" s="266"/>
      <c r="D389" s="266"/>
      <c r="E389" s="267"/>
      <c r="F389" s="270"/>
    </row>
    <row r="390" customFormat="false" ht="15" hidden="false" customHeight="true" outlineLevel="0" collapsed="false">
      <c r="A390" s="263"/>
      <c r="B390" s="269"/>
      <c r="C390" s="266"/>
      <c r="D390" s="266"/>
      <c r="E390" s="267"/>
      <c r="F390" s="270"/>
    </row>
    <row r="391" customFormat="false" ht="15" hidden="false" customHeight="true" outlineLevel="0" collapsed="false">
      <c r="A391" s="263"/>
      <c r="B391" s="269"/>
      <c r="C391" s="266"/>
      <c r="D391" s="266"/>
      <c r="E391" s="267"/>
      <c r="F391" s="270"/>
    </row>
    <row r="392" customFormat="false" ht="15" hidden="false" customHeight="true" outlineLevel="0" collapsed="false">
      <c r="A392" s="263"/>
      <c r="B392" s="269"/>
      <c r="C392" s="266"/>
      <c r="D392" s="266"/>
      <c r="E392" s="267"/>
      <c r="F392" s="270"/>
    </row>
    <row r="393" customFormat="false" ht="15" hidden="false" customHeight="true" outlineLevel="0" collapsed="false">
      <c r="A393" s="263"/>
      <c r="B393" s="269"/>
      <c r="C393" s="266"/>
      <c r="D393" s="266"/>
      <c r="E393" s="267"/>
      <c r="F393" s="270"/>
    </row>
    <row r="394" customFormat="false" ht="15" hidden="false" customHeight="true" outlineLevel="0" collapsed="false">
      <c r="A394" s="263"/>
      <c r="B394" s="269"/>
      <c r="C394" s="266"/>
      <c r="D394" s="266"/>
      <c r="E394" s="267"/>
      <c r="F394" s="270"/>
    </row>
    <row r="395" customFormat="false" ht="15" hidden="false" customHeight="true" outlineLevel="0" collapsed="false">
      <c r="A395" s="263"/>
      <c r="B395" s="269"/>
      <c r="C395" s="266"/>
      <c r="D395" s="266"/>
      <c r="E395" s="267"/>
      <c r="F395" s="270"/>
    </row>
    <row r="396" customFormat="false" ht="15" hidden="false" customHeight="true" outlineLevel="0" collapsed="false">
      <c r="A396" s="263"/>
      <c r="B396" s="269"/>
      <c r="C396" s="266"/>
      <c r="D396" s="266"/>
      <c r="E396" s="267"/>
      <c r="F396" s="270"/>
    </row>
    <row r="397" customFormat="false" ht="15" hidden="false" customHeight="true" outlineLevel="0" collapsed="false">
      <c r="A397" s="263"/>
      <c r="B397" s="269"/>
      <c r="C397" s="266"/>
      <c r="D397" s="266"/>
      <c r="E397" s="267"/>
      <c r="F397" s="270"/>
    </row>
    <row r="398" customFormat="false" ht="15" hidden="false" customHeight="true" outlineLevel="0" collapsed="false">
      <c r="A398" s="263"/>
      <c r="B398" s="269"/>
      <c r="C398" s="266"/>
      <c r="D398" s="266"/>
      <c r="E398" s="267"/>
      <c r="F398" s="270"/>
    </row>
    <row r="399" customFormat="false" ht="15" hidden="false" customHeight="true" outlineLevel="0" collapsed="false">
      <c r="A399" s="263"/>
      <c r="B399" s="269"/>
      <c r="C399" s="266"/>
      <c r="D399" s="266"/>
      <c r="E399" s="267"/>
      <c r="F399" s="270"/>
    </row>
    <row r="400" customFormat="false" ht="15" hidden="false" customHeight="true" outlineLevel="0" collapsed="false">
      <c r="A400" s="263"/>
      <c r="B400" s="269"/>
      <c r="C400" s="266"/>
      <c r="D400" s="266"/>
      <c r="E400" s="267"/>
      <c r="F400" s="270"/>
    </row>
    <row r="401" customFormat="false" ht="15" hidden="false" customHeight="true" outlineLevel="0" collapsed="false">
      <c r="A401" s="263"/>
      <c r="B401" s="269"/>
      <c r="C401" s="266"/>
      <c r="D401" s="266"/>
      <c r="E401" s="267"/>
      <c r="F401" s="270"/>
    </row>
    <row r="402" customFormat="false" ht="15" hidden="false" customHeight="true" outlineLevel="0" collapsed="false">
      <c r="A402" s="263"/>
      <c r="B402" s="269"/>
      <c r="C402" s="266"/>
      <c r="D402" s="266"/>
      <c r="E402" s="267"/>
      <c r="F402" s="270"/>
    </row>
    <row r="403" customFormat="false" ht="15" hidden="false" customHeight="true" outlineLevel="0" collapsed="false">
      <c r="A403" s="263"/>
      <c r="B403" s="269"/>
      <c r="C403" s="266"/>
      <c r="D403" s="266"/>
      <c r="E403" s="267"/>
      <c r="F403" s="270"/>
    </row>
    <row r="404" customFormat="false" ht="15" hidden="false" customHeight="true" outlineLevel="0" collapsed="false">
      <c r="A404" s="263"/>
      <c r="B404" s="269"/>
      <c r="C404" s="266"/>
      <c r="D404" s="266"/>
      <c r="E404" s="267"/>
      <c r="F404" s="270"/>
    </row>
    <row r="405" customFormat="false" ht="15" hidden="false" customHeight="true" outlineLevel="0" collapsed="false">
      <c r="A405" s="263"/>
      <c r="B405" s="269"/>
      <c r="C405" s="266"/>
      <c r="D405" s="266"/>
      <c r="E405" s="267"/>
      <c r="F405" s="270"/>
    </row>
    <row r="406" customFormat="false" ht="15" hidden="false" customHeight="true" outlineLevel="0" collapsed="false">
      <c r="A406" s="263"/>
      <c r="B406" s="269"/>
      <c r="C406" s="266"/>
      <c r="D406" s="266"/>
      <c r="E406" s="267"/>
      <c r="F406" s="270"/>
    </row>
    <row r="407" customFormat="false" ht="15" hidden="false" customHeight="true" outlineLevel="0" collapsed="false">
      <c r="A407" s="263"/>
      <c r="B407" s="269"/>
      <c r="C407" s="266"/>
      <c r="D407" s="266"/>
      <c r="E407" s="267"/>
      <c r="F407" s="270"/>
    </row>
    <row r="408" customFormat="false" ht="15" hidden="false" customHeight="true" outlineLevel="0" collapsed="false">
      <c r="A408" s="263"/>
      <c r="B408" s="269"/>
      <c r="C408" s="266"/>
      <c r="D408" s="266"/>
      <c r="E408" s="267"/>
      <c r="F408" s="270"/>
    </row>
    <row r="409" customFormat="false" ht="15" hidden="false" customHeight="true" outlineLevel="0" collapsed="false">
      <c r="A409" s="263"/>
      <c r="B409" s="269"/>
      <c r="C409" s="266"/>
      <c r="D409" s="266"/>
      <c r="E409" s="267"/>
      <c r="F409" s="270"/>
    </row>
    <row r="410" customFormat="false" ht="15" hidden="false" customHeight="true" outlineLevel="0" collapsed="false">
      <c r="A410" s="263"/>
      <c r="B410" s="269"/>
      <c r="C410" s="266"/>
      <c r="D410" s="266"/>
      <c r="E410" s="267"/>
      <c r="F410" s="270"/>
    </row>
    <row r="411" customFormat="false" ht="15" hidden="false" customHeight="true" outlineLevel="0" collapsed="false">
      <c r="A411" s="263"/>
      <c r="B411" s="269"/>
      <c r="C411" s="266"/>
      <c r="D411" s="266"/>
      <c r="E411" s="267"/>
      <c r="F411" s="270"/>
    </row>
    <row r="412" customFormat="false" ht="15" hidden="false" customHeight="true" outlineLevel="0" collapsed="false">
      <c r="A412" s="263"/>
      <c r="B412" s="269"/>
      <c r="C412" s="266"/>
      <c r="D412" s="266"/>
      <c r="E412" s="267"/>
      <c r="F412" s="270"/>
    </row>
    <row r="413" customFormat="false" ht="15" hidden="false" customHeight="true" outlineLevel="0" collapsed="false">
      <c r="A413" s="263"/>
      <c r="B413" s="269"/>
      <c r="C413" s="266"/>
      <c r="D413" s="266"/>
      <c r="E413" s="267"/>
      <c r="F413" s="270"/>
    </row>
    <row r="414" customFormat="false" ht="15" hidden="false" customHeight="true" outlineLevel="0" collapsed="false">
      <c r="A414" s="263"/>
      <c r="B414" s="269"/>
      <c r="C414" s="266"/>
      <c r="D414" s="266"/>
      <c r="E414" s="267"/>
      <c r="F414" s="270"/>
    </row>
    <row r="415" customFormat="false" ht="15" hidden="false" customHeight="true" outlineLevel="0" collapsed="false">
      <c r="A415" s="263"/>
      <c r="B415" s="269"/>
      <c r="C415" s="266"/>
      <c r="D415" s="266"/>
      <c r="E415" s="267"/>
      <c r="F415" s="270"/>
    </row>
    <row r="416" customFormat="false" ht="15" hidden="false" customHeight="true" outlineLevel="0" collapsed="false">
      <c r="A416" s="263"/>
      <c r="B416" s="269"/>
      <c r="C416" s="266"/>
      <c r="D416" s="266"/>
      <c r="E416" s="267"/>
      <c r="F416" s="270"/>
    </row>
    <row r="417" customFormat="false" ht="15" hidden="false" customHeight="true" outlineLevel="0" collapsed="false">
      <c r="A417" s="263"/>
      <c r="B417" s="269"/>
      <c r="C417" s="266"/>
      <c r="D417" s="266"/>
      <c r="E417" s="267"/>
      <c r="F417" s="270"/>
    </row>
    <row r="418" customFormat="false" ht="15" hidden="false" customHeight="true" outlineLevel="0" collapsed="false">
      <c r="A418" s="263"/>
      <c r="B418" s="269"/>
      <c r="C418" s="266"/>
      <c r="D418" s="266"/>
      <c r="E418" s="267"/>
      <c r="F418" s="270"/>
    </row>
    <row r="419" customFormat="false" ht="15" hidden="false" customHeight="true" outlineLevel="0" collapsed="false">
      <c r="A419" s="263"/>
      <c r="B419" s="269"/>
      <c r="C419" s="266"/>
      <c r="D419" s="266"/>
      <c r="E419" s="267"/>
      <c r="F419" s="270"/>
    </row>
    <row r="420" customFormat="false" ht="15" hidden="false" customHeight="true" outlineLevel="0" collapsed="false">
      <c r="A420" s="263"/>
      <c r="B420" s="269"/>
      <c r="C420" s="266"/>
      <c r="D420" s="266"/>
      <c r="E420" s="267"/>
      <c r="F420" s="270"/>
    </row>
    <row r="421" customFormat="false" ht="15" hidden="false" customHeight="true" outlineLevel="0" collapsed="false">
      <c r="A421" s="263"/>
      <c r="B421" s="269"/>
      <c r="C421" s="266"/>
      <c r="D421" s="266"/>
      <c r="E421" s="267"/>
      <c r="F421" s="270"/>
    </row>
    <row r="422" customFormat="false" ht="15" hidden="false" customHeight="true" outlineLevel="0" collapsed="false">
      <c r="A422" s="263"/>
      <c r="B422" s="269"/>
      <c r="C422" s="266"/>
      <c r="D422" s="266"/>
      <c r="E422" s="267"/>
      <c r="F422" s="270"/>
    </row>
    <row r="423" customFormat="false" ht="15" hidden="false" customHeight="true" outlineLevel="0" collapsed="false">
      <c r="A423" s="263"/>
      <c r="B423" s="269"/>
      <c r="C423" s="266"/>
      <c r="D423" s="266"/>
      <c r="E423" s="267"/>
      <c r="F423" s="270"/>
    </row>
    <row r="424" customFormat="false" ht="15" hidden="false" customHeight="true" outlineLevel="0" collapsed="false">
      <c r="A424" s="263"/>
      <c r="B424" s="269"/>
      <c r="C424" s="266"/>
      <c r="D424" s="266"/>
      <c r="E424" s="267"/>
      <c r="F424" s="270"/>
    </row>
    <row r="425" customFormat="false" ht="15" hidden="false" customHeight="true" outlineLevel="0" collapsed="false">
      <c r="A425" s="263"/>
      <c r="B425" s="269"/>
      <c r="C425" s="266"/>
      <c r="D425" s="266"/>
      <c r="E425" s="267"/>
      <c r="F425" s="270"/>
    </row>
    <row r="426" customFormat="false" ht="15" hidden="false" customHeight="true" outlineLevel="0" collapsed="false">
      <c r="A426" s="263"/>
      <c r="B426" s="269"/>
      <c r="C426" s="266"/>
      <c r="D426" s="266"/>
      <c r="E426" s="267"/>
      <c r="F426" s="270"/>
    </row>
    <row r="427" customFormat="false" ht="15" hidden="false" customHeight="true" outlineLevel="0" collapsed="false">
      <c r="A427" s="263"/>
      <c r="B427" s="269"/>
      <c r="C427" s="266"/>
      <c r="D427" s="266"/>
      <c r="E427" s="267"/>
      <c r="F427" s="270"/>
    </row>
    <row r="428" customFormat="false" ht="15" hidden="false" customHeight="true" outlineLevel="0" collapsed="false">
      <c r="A428" s="263"/>
      <c r="B428" s="269"/>
      <c r="C428" s="266"/>
      <c r="D428" s="266"/>
      <c r="E428" s="267"/>
      <c r="F428" s="270"/>
    </row>
    <row r="429" customFormat="false" ht="15" hidden="false" customHeight="true" outlineLevel="0" collapsed="false">
      <c r="A429" s="263"/>
      <c r="B429" s="269"/>
      <c r="C429" s="266"/>
      <c r="D429" s="266"/>
      <c r="E429" s="267"/>
      <c r="F429" s="270"/>
    </row>
    <row r="430" customFormat="false" ht="15" hidden="false" customHeight="true" outlineLevel="0" collapsed="false">
      <c r="A430" s="263"/>
      <c r="B430" s="269"/>
      <c r="C430" s="266"/>
      <c r="D430" s="266"/>
      <c r="E430" s="267"/>
      <c r="F430" s="270"/>
    </row>
    <row r="431" customFormat="false" ht="15" hidden="false" customHeight="true" outlineLevel="0" collapsed="false">
      <c r="A431" s="263"/>
      <c r="B431" s="269"/>
      <c r="C431" s="266"/>
      <c r="D431" s="266"/>
      <c r="E431" s="267"/>
      <c r="F431" s="270"/>
    </row>
    <row r="432" customFormat="false" ht="15" hidden="false" customHeight="true" outlineLevel="0" collapsed="false">
      <c r="A432" s="263"/>
      <c r="B432" s="269"/>
      <c r="C432" s="266"/>
      <c r="D432" s="266"/>
      <c r="E432" s="267"/>
      <c r="F432" s="270"/>
    </row>
    <row r="433" customFormat="false" ht="15" hidden="false" customHeight="true" outlineLevel="0" collapsed="false">
      <c r="A433" s="263"/>
      <c r="B433" s="269"/>
      <c r="C433" s="266"/>
      <c r="D433" s="266"/>
      <c r="E433" s="267"/>
      <c r="F433" s="270"/>
    </row>
    <row r="434" customFormat="false" ht="15" hidden="false" customHeight="true" outlineLevel="0" collapsed="false">
      <c r="A434" s="263"/>
      <c r="B434" s="269"/>
      <c r="C434" s="266"/>
      <c r="D434" s="266"/>
      <c r="E434" s="267"/>
      <c r="F434" s="270"/>
    </row>
    <row r="435" customFormat="false" ht="15" hidden="false" customHeight="true" outlineLevel="0" collapsed="false">
      <c r="A435" s="263"/>
      <c r="B435" s="269"/>
      <c r="C435" s="266"/>
      <c r="D435" s="266"/>
      <c r="E435" s="267"/>
      <c r="F435" s="270"/>
    </row>
    <row r="436" customFormat="false" ht="15" hidden="false" customHeight="true" outlineLevel="0" collapsed="false">
      <c r="A436" s="263"/>
      <c r="B436" s="269"/>
      <c r="C436" s="266"/>
      <c r="D436" s="266"/>
      <c r="E436" s="267"/>
      <c r="F436" s="270"/>
    </row>
    <row r="437" customFormat="false" ht="15" hidden="false" customHeight="true" outlineLevel="0" collapsed="false">
      <c r="A437" s="263"/>
      <c r="B437" s="269"/>
      <c r="C437" s="266"/>
      <c r="D437" s="266"/>
      <c r="E437" s="267"/>
      <c r="F437" s="270"/>
    </row>
    <row r="438" customFormat="false" ht="15" hidden="false" customHeight="true" outlineLevel="0" collapsed="false">
      <c r="A438" s="263"/>
      <c r="B438" s="269"/>
      <c r="C438" s="266"/>
      <c r="D438" s="266"/>
      <c r="E438" s="267"/>
      <c r="F438" s="270"/>
    </row>
    <row r="439" customFormat="false" ht="15" hidden="false" customHeight="true" outlineLevel="0" collapsed="false">
      <c r="A439" s="263"/>
      <c r="B439" s="269"/>
      <c r="C439" s="266"/>
      <c r="D439" s="266"/>
      <c r="E439" s="267"/>
      <c r="F439" s="270"/>
    </row>
    <row r="440" customFormat="false" ht="15" hidden="false" customHeight="true" outlineLevel="0" collapsed="false">
      <c r="A440" s="263"/>
      <c r="B440" s="269"/>
      <c r="C440" s="266"/>
      <c r="D440" s="266"/>
      <c r="E440" s="267"/>
      <c r="F440" s="270"/>
    </row>
    <row r="441" customFormat="false" ht="15" hidden="false" customHeight="true" outlineLevel="0" collapsed="false">
      <c r="A441" s="263"/>
      <c r="B441" s="269"/>
      <c r="C441" s="266"/>
      <c r="D441" s="266"/>
      <c r="E441" s="267"/>
      <c r="F441" s="270"/>
    </row>
    <row r="442" customFormat="false" ht="15" hidden="false" customHeight="true" outlineLevel="0" collapsed="false">
      <c r="A442" s="263"/>
      <c r="B442" s="269"/>
      <c r="C442" s="266"/>
      <c r="D442" s="266"/>
      <c r="E442" s="267"/>
      <c r="F442" s="270"/>
    </row>
    <row r="443" customFormat="false" ht="15" hidden="false" customHeight="true" outlineLevel="0" collapsed="false">
      <c r="A443" s="263"/>
      <c r="B443" s="269"/>
      <c r="C443" s="266"/>
      <c r="D443" s="266"/>
      <c r="E443" s="267"/>
      <c r="F443" s="270"/>
    </row>
    <row r="444" customFormat="false" ht="15" hidden="false" customHeight="true" outlineLevel="0" collapsed="false">
      <c r="A444" s="263"/>
      <c r="B444" s="269"/>
      <c r="C444" s="266"/>
      <c r="D444" s="266"/>
      <c r="E444" s="267"/>
      <c r="F444" s="270"/>
    </row>
    <row r="445" customFormat="false" ht="15" hidden="false" customHeight="true" outlineLevel="0" collapsed="false">
      <c r="A445" s="263"/>
      <c r="B445" s="269"/>
      <c r="C445" s="266"/>
      <c r="D445" s="266"/>
      <c r="E445" s="267"/>
      <c r="F445" s="270"/>
    </row>
    <row r="446" customFormat="false" ht="15" hidden="false" customHeight="true" outlineLevel="0" collapsed="false">
      <c r="A446" s="263"/>
      <c r="B446" s="269"/>
      <c r="C446" s="266"/>
      <c r="D446" s="266"/>
      <c r="E446" s="267"/>
      <c r="F446" s="270"/>
    </row>
    <row r="447" customFormat="false" ht="15" hidden="false" customHeight="true" outlineLevel="0" collapsed="false">
      <c r="A447" s="263"/>
      <c r="B447" s="269"/>
      <c r="C447" s="266"/>
      <c r="D447" s="266"/>
      <c r="E447" s="267"/>
      <c r="F447" s="270"/>
    </row>
    <row r="448" customFormat="false" ht="15" hidden="false" customHeight="true" outlineLevel="0" collapsed="false">
      <c r="A448" s="263"/>
      <c r="B448" s="269"/>
      <c r="C448" s="266"/>
      <c r="D448" s="266"/>
      <c r="E448" s="267"/>
      <c r="F448" s="270"/>
    </row>
    <row r="449" customFormat="false" ht="15" hidden="false" customHeight="true" outlineLevel="0" collapsed="false">
      <c r="A449" s="263"/>
      <c r="B449" s="269"/>
      <c r="C449" s="266"/>
      <c r="D449" s="266"/>
      <c r="E449" s="267"/>
      <c r="F449" s="270"/>
    </row>
    <row r="450" customFormat="false" ht="15" hidden="false" customHeight="true" outlineLevel="0" collapsed="false">
      <c r="A450" s="263"/>
      <c r="B450" s="269"/>
      <c r="C450" s="266"/>
      <c r="D450" s="266"/>
      <c r="E450" s="267"/>
      <c r="F450" s="270"/>
    </row>
    <row r="451" customFormat="false" ht="15" hidden="false" customHeight="true" outlineLevel="0" collapsed="false">
      <c r="A451" s="263"/>
      <c r="B451" s="269"/>
      <c r="C451" s="266"/>
      <c r="D451" s="266"/>
      <c r="E451" s="267"/>
      <c r="F451" s="270"/>
    </row>
    <row r="452" customFormat="false" ht="15" hidden="false" customHeight="true" outlineLevel="0" collapsed="false">
      <c r="A452" s="263"/>
      <c r="B452" s="269"/>
      <c r="C452" s="266"/>
      <c r="D452" s="266"/>
      <c r="E452" s="267"/>
      <c r="F452" s="270"/>
    </row>
    <row r="453" customFormat="false" ht="15" hidden="false" customHeight="true" outlineLevel="0" collapsed="false">
      <c r="A453" s="263"/>
      <c r="B453" s="269"/>
      <c r="C453" s="266"/>
      <c r="D453" s="266"/>
      <c r="E453" s="267"/>
      <c r="F453" s="270"/>
    </row>
    <row r="454" customFormat="false" ht="15" hidden="false" customHeight="true" outlineLevel="0" collapsed="false">
      <c r="A454" s="263"/>
      <c r="B454" s="269"/>
      <c r="C454" s="266"/>
      <c r="D454" s="266"/>
      <c r="E454" s="267"/>
      <c r="F454" s="270"/>
    </row>
    <row r="455" customFormat="false" ht="15" hidden="false" customHeight="true" outlineLevel="0" collapsed="false">
      <c r="A455" s="263"/>
      <c r="B455" s="269"/>
      <c r="C455" s="266"/>
      <c r="D455" s="266"/>
      <c r="E455" s="267"/>
      <c r="F455" s="270"/>
    </row>
    <row r="456" customFormat="false" ht="15" hidden="false" customHeight="true" outlineLevel="0" collapsed="false">
      <c r="A456" s="263"/>
      <c r="B456" s="269"/>
      <c r="C456" s="266"/>
      <c r="D456" s="266"/>
      <c r="E456" s="267"/>
      <c r="F456" s="270"/>
    </row>
    <row r="457" customFormat="false" ht="15" hidden="false" customHeight="true" outlineLevel="0" collapsed="false">
      <c r="A457" s="263"/>
      <c r="B457" s="269"/>
      <c r="C457" s="266"/>
      <c r="D457" s="266"/>
      <c r="E457" s="267"/>
      <c r="F457" s="270"/>
    </row>
    <row r="458" customFormat="false" ht="15" hidden="false" customHeight="true" outlineLevel="0" collapsed="false">
      <c r="A458" s="263"/>
      <c r="B458" s="269"/>
      <c r="C458" s="266"/>
      <c r="D458" s="266"/>
      <c r="E458" s="267"/>
      <c r="F458" s="270"/>
    </row>
    <row r="459" customFormat="false" ht="15" hidden="false" customHeight="true" outlineLevel="0" collapsed="false">
      <c r="A459" s="263"/>
      <c r="B459" s="269"/>
      <c r="C459" s="266"/>
      <c r="D459" s="266"/>
      <c r="E459" s="267"/>
      <c r="F459" s="270"/>
    </row>
    <row r="460" customFormat="false" ht="15" hidden="false" customHeight="true" outlineLevel="0" collapsed="false">
      <c r="A460" s="263"/>
      <c r="B460" s="269"/>
      <c r="C460" s="266"/>
      <c r="D460" s="266"/>
      <c r="E460" s="267"/>
      <c r="F460" s="270"/>
    </row>
    <row r="461" customFormat="false" ht="15" hidden="false" customHeight="true" outlineLevel="0" collapsed="false">
      <c r="A461" s="263"/>
      <c r="B461" s="269"/>
      <c r="C461" s="266"/>
      <c r="D461" s="266"/>
      <c r="E461" s="267"/>
      <c r="F461" s="270"/>
    </row>
    <row r="462" customFormat="false" ht="15" hidden="false" customHeight="true" outlineLevel="0" collapsed="false">
      <c r="A462" s="263"/>
      <c r="B462" s="269"/>
      <c r="C462" s="266"/>
      <c r="D462" s="266"/>
      <c r="E462" s="267"/>
      <c r="F462" s="270"/>
    </row>
    <row r="463" customFormat="false" ht="15" hidden="false" customHeight="true" outlineLevel="0" collapsed="false">
      <c r="A463" s="263"/>
      <c r="B463" s="269"/>
      <c r="C463" s="266"/>
      <c r="D463" s="266"/>
      <c r="E463" s="267"/>
      <c r="F463" s="270"/>
    </row>
    <row r="464" customFormat="false" ht="15" hidden="false" customHeight="true" outlineLevel="0" collapsed="false">
      <c r="A464" s="263"/>
      <c r="B464" s="269"/>
      <c r="C464" s="266"/>
      <c r="D464" s="266"/>
      <c r="E464" s="267"/>
      <c r="F464" s="270"/>
    </row>
    <row r="465" customFormat="false" ht="15" hidden="false" customHeight="true" outlineLevel="0" collapsed="false">
      <c r="A465" s="263"/>
      <c r="B465" s="269"/>
      <c r="C465" s="266"/>
      <c r="D465" s="266"/>
      <c r="E465" s="267"/>
      <c r="F465" s="270"/>
    </row>
    <row r="466" customFormat="false" ht="15" hidden="false" customHeight="true" outlineLevel="0" collapsed="false">
      <c r="A466" s="263"/>
      <c r="B466" s="269"/>
      <c r="C466" s="266"/>
      <c r="D466" s="266"/>
      <c r="E466" s="267"/>
      <c r="F466" s="270"/>
    </row>
    <row r="467" customFormat="false" ht="15" hidden="false" customHeight="true" outlineLevel="0" collapsed="false">
      <c r="A467" s="263"/>
      <c r="B467" s="269"/>
      <c r="C467" s="266"/>
      <c r="D467" s="266"/>
      <c r="E467" s="267"/>
      <c r="F467" s="270"/>
    </row>
    <row r="468" customFormat="false" ht="15" hidden="false" customHeight="true" outlineLevel="0" collapsed="false">
      <c r="A468" s="263"/>
      <c r="B468" s="269"/>
      <c r="C468" s="266"/>
      <c r="D468" s="266"/>
      <c r="E468" s="267"/>
      <c r="F468" s="270"/>
    </row>
    <row r="469" customFormat="false" ht="15" hidden="false" customHeight="true" outlineLevel="0" collapsed="false">
      <c r="A469" s="263"/>
      <c r="B469" s="269"/>
      <c r="C469" s="266"/>
      <c r="D469" s="266"/>
      <c r="E469" s="267"/>
      <c r="F469" s="270"/>
    </row>
    <row r="470" customFormat="false" ht="15" hidden="false" customHeight="true" outlineLevel="0" collapsed="false">
      <c r="A470" s="263"/>
      <c r="B470" s="269"/>
      <c r="C470" s="266"/>
      <c r="D470" s="266"/>
      <c r="E470" s="267"/>
      <c r="F470" s="270"/>
    </row>
    <row r="471" customFormat="false" ht="15" hidden="false" customHeight="true" outlineLevel="0" collapsed="false">
      <c r="A471" s="263"/>
      <c r="B471" s="269"/>
      <c r="C471" s="266"/>
      <c r="D471" s="266"/>
      <c r="E471" s="267"/>
      <c r="F471" s="270"/>
    </row>
    <row r="472" customFormat="false" ht="15" hidden="false" customHeight="true" outlineLevel="0" collapsed="false">
      <c r="A472" s="263"/>
      <c r="B472" s="269"/>
      <c r="C472" s="266"/>
      <c r="D472" s="266"/>
      <c r="E472" s="267"/>
      <c r="F472" s="270"/>
    </row>
    <row r="473" customFormat="false" ht="15" hidden="false" customHeight="true" outlineLevel="0" collapsed="false">
      <c r="A473" s="263"/>
      <c r="B473" s="269"/>
      <c r="C473" s="266"/>
      <c r="D473" s="266"/>
      <c r="E473" s="267"/>
      <c r="F473" s="270"/>
    </row>
    <row r="474" customFormat="false" ht="15" hidden="false" customHeight="true" outlineLevel="0" collapsed="false">
      <c r="A474" s="263"/>
      <c r="B474" s="269"/>
      <c r="C474" s="266"/>
      <c r="D474" s="266"/>
      <c r="E474" s="267"/>
      <c r="F474" s="270"/>
    </row>
    <row r="475" customFormat="false" ht="15" hidden="false" customHeight="true" outlineLevel="0" collapsed="false">
      <c r="A475" s="263"/>
      <c r="B475" s="269"/>
      <c r="C475" s="266"/>
      <c r="D475" s="266"/>
      <c r="E475" s="267"/>
      <c r="F475" s="270"/>
    </row>
    <row r="476" customFormat="false" ht="15" hidden="false" customHeight="true" outlineLevel="0" collapsed="false">
      <c r="A476" s="263"/>
      <c r="B476" s="269"/>
      <c r="C476" s="266"/>
      <c r="D476" s="266"/>
      <c r="E476" s="267"/>
      <c r="F476" s="270"/>
    </row>
    <row r="477" customFormat="false" ht="15" hidden="false" customHeight="true" outlineLevel="0" collapsed="false">
      <c r="A477" s="263"/>
      <c r="B477" s="269"/>
      <c r="C477" s="266"/>
      <c r="D477" s="266"/>
      <c r="E477" s="267"/>
      <c r="F477" s="270"/>
    </row>
    <row r="478" customFormat="false" ht="15" hidden="false" customHeight="true" outlineLevel="0" collapsed="false">
      <c r="A478" s="263"/>
      <c r="B478" s="269"/>
      <c r="C478" s="266"/>
      <c r="D478" s="266"/>
      <c r="E478" s="267"/>
      <c r="F478" s="270"/>
    </row>
    <row r="479" customFormat="false" ht="15" hidden="false" customHeight="true" outlineLevel="0" collapsed="false">
      <c r="A479" s="263"/>
      <c r="B479" s="269"/>
      <c r="C479" s="266"/>
      <c r="D479" s="266"/>
      <c r="E479" s="267"/>
      <c r="F479" s="270"/>
    </row>
    <row r="480" customFormat="false" ht="15" hidden="false" customHeight="true" outlineLevel="0" collapsed="false">
      <c r="A480" s="263"/>
      <c r="B480" s="269"/>
      <c r="C480" s="266"/>
      <c r="D480" s="266"/>
      <c r="E480" s="267"/>
      <c r="F480" s="270"/>
    </row>
    <row r="481" customFormat="false" ht="15" hidden="false" customHeight="true" outlineLevel="0" collapsed="false">
      <c r="A481" s="263"/>
      <c r="B481" s="269"/>
      <c r="C481" s="266"/>
      <c r="D481" s="266"/>
      <c r="E481" s="267"/>
      <c r="F481" s="270"/>
    </row>
    <row r="482" customFormat="false" ht="15" hidden="false" customHeight="true" outlineLevel="0" collapsed="false">
      <c r="A482" s="263"/>
      <c r="B482" s="269"/>
      <c r="C482" s="266"/>
      <c r="D482" s="266"/>
      <c r="E482" s="267"/>
      <c r="F482" s="270"/>
    </row>
    <row r="483" customFormat="false" ht="15" hidden="false" customHeight="true" outlineLevel="0" collapsed="false">
      <c r="A483" s="263"/>
      <c r="B483" s="269"/>
      <c r="C483" s="266"/>
      <c r="D483" s="266"/>
      <c r="E483" s="267"/>
      <c r="F483" s="270"/>
    </row>
    <row r="484" customFormat="false" ht="15" hidden="false" customHeight="true" outlineLevel="0" collapsed="false">
      <c r="A484" s="263"/>
      <c r="B484" s="269"/>
      <c r="C484" s="266"/>
      <c r="D484" s="266"/>
      <c r="E484" s="267"/>
      <c r="F484" s="270"/>
    </row>
    <row r="485" customFormat="false" ht="15" hidden="false" customHeight="true" outlineLevel="0" collapsed="false">
      <c r="A485" s="263"/>
      <c r="B485" s="269"/>
      <c r="C485" s="266"/>
      <c r="D485" s="266"/>
      <c r="E485" s="267"/>
      <c r="F485" s="270"/>
    </row>
    <row r="486" customFormat="false" ht="15" hidden="false" customHeight="true" outlineLevel="0" collapsed="false">
      <c r="A486" s="263"/>
      <c r="B486" s="269"/>
      <c r="C486" s="266"/>
      <c r="D486" s="266"/>
      <c r="E486" s="267"/>
      <c r="F486" s="270"/>
    </row>
    <row r="487" customFormat="false" ht="15" hidden="false" customHeight="true" outlineLevel="0" collapsed="false">
      <c r="A487" s="263"/>
      <c r="B487" s="269"/>
      <c r="C487" s="266"/>
      <c r="D487" s="266"/>
      <c r="E487" s="267"/>
      <c r="F487" s="270"/>
    </row>
    <row r="488" customFormat="false" ht="15" hidden="false" customHeight="true" outlineLevel="0" collapsed="false">
      <c r="A488" s="263"/>
      <c r="B488" s="269"/>
      <c r="C488" s="266"/>
      <c r="D488" s="266"/>
      <c r="E488" s="267"/>
      <c r="F488" s="270"/>
    </row>
    <row r="489" customFormat="false" ht="15" hidden="false" customHeight="true" outlineLevel="0" collapsed="false">
      <c r="A489" s="263"/>
      <c r="B489" s="269"/>
      <c r="C489" s="266"/>
      <c r="D489" s="266"/>
      <c r="E489" s="267"/>
      <c r="F489" s="270"/>
    </row>
    <row r="490" customFormat="false" ht="15" hidden="false" customHeight="true" outlineLevel="0" collapsed="false">
      <c r="A490" s="263"/>
      <c r="B490" s="269"/>
      <c r="C490" s="266"/>
      <c r="D490" s="266"/>
      <c r="E490" s="267"/>
      <c r="F490" s="270"/>
    </row>
    <row r="491" customFormat="false" ht="15" hidden="false" customHeight="true" outlineLevel="0" collapsed="false">
      <c r="A491" s="263"/>
      <c r="B491" s="269"/>
      <c r="C491" s="266"/>
      <c r="D491" s="266"/>
      <c r="E491" s="267"/>
      <c r="F491" s="270"/>
    </row>
    <row r="492" customFormat="false" ht="15" hidden="false" customHeight="true" outlineLevel="0" collapsed="false">
      <c r="A492" s="263"/>
      <c r="B492" s="269"/>
      <c r="C492" s="266"/>
      <c r="D492" s="266"/>
      <c r="E492" s="267"/>
      <c r="F492" s="270"/>
    </row>
    <row r="493" customFormat="false" ht="15" hidden="false" customHeight="true" outlineLevel="0" collapsed="false">
      <c r="A493" s="263"/>
      <c r="B493" s="269"/>
      <c r="C493" s="266"/>
      <c r="D493" s="266"/>
      <c r="E493" s="267"/>
      <c r="F493" s="270"/>
    </row>
    <row r="494" customFormat="false" ht="15" hidden="false" customHeight="true" outlineLevel="0" collapsed="false">
      <c r="A494" s="263"/>
      <c r="B494" s="269"/>
      <c r="C494" s="266"/>
      <c r="D494" s="266"/>
      <c r="E494" s="267"/>
      <c r="F494" s="270"/>
    </row>
    <row r="495" customFormat="false" ht="15" hidden="false" customHeight="true" outlineLevel="0" collapsed="false">
      <c r="A495" s="263"/>
      <c r="B495" s="269"/>
      <c r="C495" s="266"/>
      <c r="D495" s="266"/>
      <c r="E495" s="267"/>
      <c r="F495" s="270"/>
    </row>
    <row r="496" customFormat="false" ht="15" hidden="false" customHeight="true" outlineLevel="0" collapsed="false">
      <c r="A496" s="263"/>
      <c r="B496" s="269"/>
      <c r="C496" s="266"/>
      <c r="D496" s="266"/>
      <c r="E496" s="267"/>
      <c r="F496" s="270"/>
    </row>
    <row r="497" customFormat="false" ht="15" hidden="false" customHeight="true" outlineLevel="0" collapsed="false">
      <c r="A497" s="263"/>
      <c r="B497" s="269"/>
      <c r="C497" s="266"/>
      <c r="D497" s="266"/>
      <c r="E497" s="267"/>
      <c r="F497" s="270"/>
    </row>
    <row r="498" customFormat="false" ht="15" hidden="false" customHeight="true" outlineLevel="0" collapsed="false">
      <c r="A498" s="263"/>
      <c r="B498" s="269"/>
      <c r="C498" s="266"/>
      <c r="D498" s="266"/>
      <c r="E498" s="267"/>
      <c r="F498" s="270"/>
    </row>
    <row r="499" customFormat="false" ht="15" hidden="false" customHeight="true" outlineLevel="0" collapsed="false">
      <c r="A499" s="263"/>
      <c r="B499" s="269"/>
      <c r="C499" s="266"/>
      <c r="D499" s="266"/>
      <c r="E499" s="267"/>
      <c r="F499" s="270"/>
    </row>
    <row r="500" customFormat="false" ht="15" hidden="false" customHeight="true" outlineLevel="0" collapsed="false">
      <c r="A500" s="263"/>
      <c r="B500" s="269"/>
      <c r="C500" s="266"/>
      <c r="D500" s="266"/>
      <c r="E500" s="267"/>
      <c r="F500" s="270"/>
    </row>
    <row r="501" customFormat="false" ht="15" hidden="false" customHeight="true" outlineLevel="0" collapsed="false">
      <c r="A501" s="263"/>
      <c r="B501" s="269"/>
      <c r="C501" s="266"/>
      <c r="D501" s="266"/>
      <c r="E501" s="267"/>
      <c r="F501" s="270"/>
    </row>
    <row r="502" customFormat="false" ht="15" hidden="false" customHeight="true" outlineLevel="0" collapsed="false">
      <c r="A502" s="263"/>
      <c r="B502" s="269"/>
      <c r="C502" s="266"/>
      <c r="D502" s="266"/>
      <c r="E502" s="267"/>
      <c r="F502" s="270"/>
    </row>
    <row r="503" customFormat="false" ht="15" hidden="false" customHeight="true" outlineLevel="0" collapsed="false">
      <c r="A503" s="263"/>
      <c r="B503" s="269"/>
      <c r="C503" s="266"/>
      <c r="D503" s="266"/>
      <c r="E503" s="267"/>
      <c r="F503" s="270"/>
    </row>
    <row r="504" customFormat="false" ht="15" hidden="false" customHeight="true" outlineLevel="0" collapsed="false">
      <c r="A504" s="263"/>
      <c r="B504" s="269"/>
      <c r="C504" s="266"/>
      <c r="D504" s="266"/>
      <c r="E504" s="267"/>
      <c r="F504" s="270"/>
    </row>
    <row r="505" customFormat="false" ht="15" hidden="false" customHeight="true" outlineLevel="0" collapsed="false">
      <c r="A505" s="263"/>
      <c r="B505" s="269"/>
      <c r="C505" s="266"/>
      <c r="D505" s="266"/>
      <c r="E505" s="267"/>
      <c r="F505" s="270"/>
    </row>
    <row r="506" customFormat="false" ht="15" hidden="false" customHeight="true" outlineLevel="0" collapsed="false">
      <c r="A506" s="263"/>
      <c r="B506" s="269"/>
      <c r="C506" s="266"/>
      <c r="D506" s="266"/>
      <c r="E506" s="267"/>
      <c r="F506" s="270"/>
    </row>
    <row r="507" customFormat="false" ht="15" hidden="false" customHeight="true" outlineLevel="0" collapsed="false">
      <c r="A507" s="263"/>
      <c r="B507" s="269"/>
      <c r="C507" s="266"/>
      <c r="D507" s="266"/>
      <c r="E507" s="267"/>
      <c r="F507" s="270"/>
    </row>
    <row r="508" customFormat="false" ht="15" hidden="false" customHeight="true" outlineLevel="0" collapsed="false">
      <c r="A508" s="263"/>
      <c r="B508" s="269"/>
      <c r="C508" s="266"/>
      <c r="D508" s="266"/>
      <c r="E508" s="267"/>
      <c r="F508" s="270"/>
    </row>
    <row r="509" customFormat="false" ht="15" hidden="false" customHeight="true" outlineLevel="0" collapsed="false">
      <c r="A509" s="263"/>
      <c r="B509" s="269"/>
      <c r="C509" s="266"/>
      <c r="D509" s="266"/>
      <c r="E509" s="267"/>
      <c r="F509" s="270"/>
    </row>
    <row r="510" customFormat="false" ht="15" hidden="false" customHeight="true" outlineLevel="0" collapsed="false">
      <c r="A510" s="263"/>
      <c r="B510" s="269"/>
      <c r="C510" s="266"/>
      <c r="D510" s="266"/>
      <c r="E510" s="267"/>
      <c r="F510" s="270"/>
    </row>
    <row r="511" customFormat="false" ht="15" hidden="false" customHeight="true" outlineLevel="0" collapsed="false">
      <c r="A511" s="263"/>
      <c r="B511" s="269"/>
      <c r="C511" s="266"/>
      <c r="D511" s="266"/>
      <c r="E511" s="267"/>
      <c r="F511" s="270"/>
    </row>
    <row r="512" customFormat="false" ht="15" hidden="false" customHeight="true" outlineLevel="0" collapsed="false">
      <c r="A512" s="263"/>
      <c r="B512" s="269"/>
      <c r="C512" s="266"/>
      <c r="D512" s="266"/>
      <c r="E512" s="267"/>
      <c r="F512" s="270"/>
    </row>
    <row r="513" customFormat="false" ht="15" hidden="false" customHeight="true" outlineLevel="0" collapsed="false">
      <c r="A513" s="263"/>
      <c r="B513" s="269"/>
      <c r="C513" s="266"/>
      <c r="D513" s="266"/>
      <c r="E513" s="267"/>
      <c r="F513" s="270"/>
    </row>
    <row r="514" customFormat="false" ht="15" hidden="false" customHeight="true" outlineLevel="0" collapsed="false">
      <c r="A514" s="263"/>
      <c r="B514" s="269"/>
      <c r="C514" s="266"/>
      <c r="D514" s="266"/>
      <c r="E514" s="267"/>
      <c r="F514" s="270"/>
    </row>
    <row r="515" customFormat="false" ht="15" hidden="false" customHeight="true" outlineLevel="0" collapsed="false">
      <c r="A515" s="263"/>
      <c r="B515" s="269"/>
      <c r="C515" s="266"/>
      <c r="D515" s="266"/>
      <c r="E515" s="267"/>
      <c r="F515" s="270"/>
    </row>
    <row r="516" customFormat="false" ht="15" hidden="false" customHeight="true" outlineLevel="0" collapsed="false">
      <c r="A516" s="263"/>
      <c r="B516" s="269"/>
      <c r="C516" s="266"/>
      <c r="D516" s="266"/>
      <c r="E516" s="267"/>
      <c r="F516" s="270"/>
    </row>
    <row r="517" customFormat="false" ht="15" hidden="false" customHeight="true" outlineLevel="0" collapsed="false">
      <c r="A517" s="263"/>
      <c r="B517" s="269"/>
      <c r="C517" s="266"/>
      <c r="D517" s="266"/>
      <c r="E517" s="267"/>
      <c r="F517" s="270"/>
    </row>
    <row r="518" customFormat="false" ht="15" hidden="false" customHeight="true" outlineLevel="0" collapsed="false">
      <c r="A518" s="263"/>
      <c r="B518" s="269"/>
      <c r="C518" s="266"/>
      <c r="D518" s="266"/>
      <c r="E518" s="267"/>
      <c r="F518" s="270"/>
    </row>
    <row r="519" customFormat="false" ht="15" hidden="false" customHeight="true" outlineLevel="0" collapsed="false">
      <c r="A519" s="263"/>
      <c r="B519" s="269"/>
      <c r="C519" s="266"/>
      <c r="D519" s="266"/>
      <c r="E519" s="267"/>
      <c r="F519" s="270"/>
    </row>
    <row r="520" customFormat="false" ht="15" hidden="false" customHeight="true" outlineLevel="0" collapsed="false">
      <c r="A520" s="263"/>
      <c r="B520" s="269"/>
      <c r="C520" s="266"/>
      <c r="D520" s="266"/>
      <c r="E520" s="267"/>
      <c r="F520" s="270"/>
    </row>
    <row r="521" customFormat="false" ht="15" hidden="false" customHeight="true" outlineLevel="0" collapsed="false">
      <c r="A521" s="263"/>
      <c r="B521" s="269"/>
      <c r="C521" s="266"/>
      <c r="D521" s="266"/>
      <c r="E521" s="267"/>
      <c r="F521" s="270"/>
    </row>
    <row r="522" customFormat="false" ht="15" hidden="false" customHeight="true" outlineLevel="0" collapsed="false">
      <c r="A522" s="263"/>
      <c r="B522" s="269"/>
      <c r="C522" s="266"/>
      <c r="D522" s="266"/>
      <c r="E522" s="267"/>
      <c r="F522" s="270"/>
    </row>
    <row r="523" customFormat="false" ht="15" hidden="false" customHeight="true" outlineLevel="0" collapsed="false">
      <c r="A523" s="263"/>
      <c r="B523" s="269"/>
      <c r="C523" s="266"/>
      <c r="D523" s="266"/>
      <c r="E523" s="267"/>
      <c r="F523" s="270"/>
    </row>
    <row r="524" customFormat="false" ht="15" hidden="false" customHeight="true" outlineLevel="0" collapsed="false">
      <c r="A524" s="263"/>
      <c r="B524" s="269"/>
      <c r="C524" s="266"/>
      <c r="D524" s="266"/>
      <c r="E524" s="267"/>
      <c r="F524" s="270"/>
    </row>
    <row r="525" customFormat="false" ht="15" hidden="false" customHeight="true" outlineLevel="0" collapsed="false">
      <c r="A525" s="263"/>
      <c r="B525" s="269"/>
      <c r="C525" s="266"/>
      <c r="D525" s="266"/>
      <c r="E525" s="267"/>
      <c r="F525" s="270"/>
    </row>
    <row r="526" customFormat="false" ht="15" hidden="false" customHeight="true" outlineLevel="0" collapsed="false">
      <c r="A526" s="263"/>
      <c r="B526" s="269"/>
      <c r="C526" s="266"/>
      <c r="D526" s="266"/>
      <c r="E526" s="267"/>
      <c r="F526" s="270"/>
    </row>
    <row r="527" customFormat="false" ht="15" hidden="false" customHeight="true" outlineLevel="0" collapsed="false">
      <c r="A527" s="263"/>
      <c r="B527" s="269"/>
      <c r="C527" s="266"/>
      <c r="D527" s="266"/>
      <c r="E527" s="267"/>
      <c r="F527" s="270"/>
    </row>
    <row r="528" customFormat="false" ht="15" hidden="false" customHeight="true" outlineLevel="0" collapsed="false">
      <c r="A528" s="263"/>
      <c r="B528" s="269"/>
      <c r="C528" s="266"/>
      <c r="D528" s="266"/>
      <c r="E528" s="267"/>
      <c r="F528" s="270"/>
    </row>
    <row r="529" customFormat="false" ht="15" hidden="false" customHeight="true" outlineLevel="0" collapsed="false">
      <c r="A529" s="263"/>
      <c r="B529" s="269"/>
      <c r="C529" s="266"/>
      <c r="D529" s="266"/>
      <c r="E529" s="267"/>
      <c r="F529" s="270"/>
    </row>
    <row r="530" customFormat="false" ht="15" hidden="false" customHeight="true" outlineLevel="0" collapsed="false">
      <c r="A530" s="263"/>
      <c r="B530" s="269"/>
      <c r="C530" s="266"/>
      <c r="D530" s="266"/>
      <c r="E530" s="267"/>
      <c r="F530" s="270"/>
    </row>
    <row r="531" customFormat="false" ht="15" hidden="false" customHeight="true" outlineLevel="0" collapsed="false">
      <c r="A531" s="263"/>
      <c r="B531" s="269"/>
      <c r="C531" s="266"/>
      <c r="D531" s="266"/>
      <c r="E531" s="267"/>
      <c r="F531" s="270"/>
    </row>
    <row r="532" customFormat="false" ht="15" hidden="false" customHeight="true" outlineLevel="0" collapsed="false">
      <c r="A532" s="263"/>
      <c r="B532" s="269"/>
      <c r="C532" s="266"/>
      <c r="D532" s="266"/>
      <c r="E532" s="267"/>
      <c r="F532" s="270"/>
    </row>
    <row r="533" customFormat="false" ht="15" hidden="false" customHeight="true" outlineLevel="0" collapsed="false">
      <c r="A533" s="263"/>
      <c r="B533" s="269"/>
      <c r="C533" s="266"/>
      <c r="D533" s="266"/>
      <c r="E533" s="267"/>
      <c r="F533" s="270"/>
    </row>
    <row r="534" customFormat="false" ht="15" hidden="false" customHeight="true" outlineLevel="0" collapsed="false">
      <c r="A534" s="263"/>
      <c r="B534" s="269"/>
      <c r="C534" s="266"/>
      <c r="D534" s="266"/>
      <c r="E534" s="267"/>
      <c r="F534" s="270"/>
    </row>
    <row r="535" customFormat="false" ht="15" hidden="false" customHeight="true" outlineLevel="0" collapsed="false">
      <c r="A535" s="263"/>
      <c r="B535" s="269"/>
      <c r="C535" s="266"/>
      <c r="D535" s="266"/>
      <c r="E535" s="267"/>
      <c r="F535" s="270"/>
    </row>
    <row r="536" customFormat="false" ht="15" hidden="false" customHeight="true" outlineLevel="0" collapsed="false">
      <c r="A536" s="263"/>
      <c r="B536" s="269"/>
      <c r="C536" s="266"/>
      <c r="D536" s="266"/>
      <c r="E536" s="267"/>
      <c r="F536" s="270"/>
    </row>
    <row r="537" customFormat="false" ht="15" hidden="false" customHeight="true" outlineLevel="0" collapsed="false">
      <c r="A537" s="263"/>
      <c r="B537" s="269"/>
      <c r="C537" s="266"/>
      <c r="D537" s="266"/>
      <c r="E537" s="267"/>
      <c r="F537" s="270"/>
    </row>
    <row r="538" customFormat="false" ht="15" hidden="false" customHeight="true" outlineLevel="0" collapsed="false">
      <c r="A538" s="263"/>
      <c r="B538" s="269"/>
      <c r="C538" s="266"/>
      <c r="D538" s="266"/>
      <c r="E538" s="267"/>
      <c r="F538" s="270"/>
    </row>
    <row r="539" customFormat="false" ht="15" hidden="false" customHeight="true" outlineLevel="0" collapsed="false">
      <c r="A539" s="263"/>
      <c r="B539" s="269"/>
      <c r="C539" s="266"/>
      <c r="D539" s="266"/>
      <c r="E539" s="267"/>
      <c r="F539" s="270"/>
    </row>
    <row r="540" customFormat="false" ht="15" hidden="false" customHeight="true" outlineLevel="0" collapsed="false">
      <c r="A540" s="263"/>
      <c r="B540" s="271"/>
      <c r="C540" s="266"/>
      <c r="D540" s="266"/>
      <c r="E540" s="267"/>
      <c r="F540" s="270"/>
    </row>
    <row r="541" customFormat="false" ht="15" hidden="false" customHeight="true" outlineLevel="0" collapsed="false">
      <c r="A541" s="263"/>
      <c r="B541" s="271"/>
      <c r="C541" s="266"/>
      <c r="D541" s="266"/>
      <c r="E541" s="267"/>
      <c r="F541" s="270"/>
    </row>
    <row r="542" customFormat="false" ht="15" hidden="false" customHeight="true" outlineLevel="0" collapsed="false">
      <c r="A542" s="263"/>
      <c r="B542" s="271"/>
      <c r="C542" s="266"/>
      <c r="D542" s="266"/>
      <c r="E542" s="267"/>
      <c r="F542" s="270"/>
    </row>
    <row r="543" customFormat="false" ht="15" hidden="false" customHeight="true" outlineLevel="0" collapsed="false">
      <c r="A543" s="263"/>
      <c r="B543" s="271"/>
      <c r="C543" s="266"/>
      <c r="D543" s="266"/>
      <c r="E543" s="267"/>
      <c r="F543" s="270"/>
    </row>
    <row r="544" customFormat="false" ht="15" hidden="false" customHeight="true" outlineLevel="0" collapsed="false">
      <c r="A544" s="263"/>
      <c r="B544" s="271"/>
      <c r="C544" s="266"/>
      <c r="D544" s="266"/>
      <c r="E544" s="267"/>
      <c r="F544" s="270"/>
    </row>
    <row r="545" customFormat="false" ht="15" hidden="false" customHeight="true" outlineLevel="0" collapsed="false">
      <c r="A545" s="263"/>
      <c r="B545" s="271"/>
      <c r="C545" s="266"/>
      <c r="D545" s="266"/>
      <c r="E545" s="267"/>
      <c r="F545" s="270"/>
    </row>
    <row r="546" customFormat="false" ht="15" hidden="false" customHeight="true" outlineLevel="0" collapsed="false">
      <c r="A546" s="263"/>
      <c r="B546" s="271"/>
      <c r="C546" s="266"/>
      <c r="D546" s="266"/>
      <c r="E546" s="267"/>
      <c r="F546" s="270"/>
    </row>
    <row r="547" customFormat="false" ht="15" hidden="false" customHeight="true" outlineLevel="0" collapsed="false">
      <c r="A547" s="263"/>
      <c r="B547" s="271"/>
      <c r="C547" s="266"/>
      <c r="D547" s="266"/>
      <c r="E547" s="267"/>
      <c r="F547" s="270"/>
    </row>
    <row r="548" customFormat="false" ht="15" hidden="false" customHeight="true" outlineLevel="0" collapsed="false">
      <c r="A548" s="263"/>
      <c r="B548" s="271"/>
      <c r="C548" s="266"/>
      <c r="D548" s="266"/>
      <c r="E548" s="267"/>
      <c r="F548" s="270"/>
    </row>
    <row r="549" customFormat="false" ht="15" hidden="false" customHeight="true" outlineLevel="0" collapsed="false">
      <c r="A549" s="263"/>
      <c r="B549" s="271"/>
      <c r="C549" s="266"/>
      <c r="D549" s="266"/>
      <c r="E549" s="267"/>
      <c r="F549" s="270"/>
    </row>
    <row r="550" customFormat="false" ht="15" hidden="false" customHeight="true" outlineLevel="0" collapsed="false">
      <c r="A550" s="263"/>
      <c r="B550" s="271"/>
      <c r="C550" s="266"/>
      <c r="D550" s="266"/>
      <c r="E550" s="267"/>
      <c r="F550" s="270"/>
    </row>
    <row r="551" customFormat="false" ht="15" hidden="false" customHeight="true" outlineLevel="0" collapsed="false">
      <c r="A551" s="263"/>
      <c r="B551" s="271"/>
      <c r="C551" s="266"/>
      <c r="D551" s="266"/>
      <c r="E551" s="267"/>
      <c r="F551" s="270"/>
    </row>
    <row r="552" customFormat="false" ht="15" hidden="false" customHeight="true" outlineLevel="0" collapsed="false">
      <c r="A552" s="263"/>
      <c r="B552" s="271"/>
      <c r="C552" s="266"/>
      <c r="D552" s="266"/>
      <c r="E552" s="267"/>
      <c r="F552" s="270"/>
    </row>
    <row r="553" customFormat="false" ht="15" hidden="false" customHeight="true" outlineLevel="0" collapsed="false">
      <c r="A553" s="263"/>
      <c r="B553" s="271"/>
      <c r="C553" s="266"/>
      <c r="D553" s="266"/>
      <c r="E553" s="267"/>
      <c r="F553" s="270"/>
    </row>
    <row r="554" customFormat="false" ht="15" hidden="false" customHeight="true" outlineLevel="0" collapsed="false">
      <c r="A554" s="263"/>
      <c r="B554" s="271"/>
      <c r="C554" s="266"/>
      <c r="D554" s="266"/>
      <c r="E554" s="267"/>
      <c r="F554" s="270"/>
    </row>
    <row r="555" customFormat="false" ht="15" hidden="false" customHeight="true" outlineLevel="0" collapsed="false">
      <c r="A555" s="263"/>
      <c r="B555" s="271"/>
      <c r="C555" s="266"/>
      <c r="D555" s="266"/>
      <c r="E555" s="267"/>
      <c r="F555" s="270"/>
    </row>
    <row r="556" customFormat="false" ht="15" hidden="false" customHeight="true" outlineLevel="0" collapsed="false">
      <c r="A556" s="263"/>
      <c r="B556" s="271"/>
      <c r="C556" s="266"/>
      <c r="D556" s="266"/>
      <c r="E556" s="267"/>
      <c r="F556" s="270"/>
    </row>
    <row r="557" customFormat="false" ht="15" hidden="false" customHeight="true" outlineLevel="0" collapsed="false">
      <c r="A557" s="263"/>
      <c r="B557" s="271"/>
      <c r="C557" s="266"/>
      <c r="D557" s="266"/>
      <c r="E557" s="267"/>
      <c r="F557" s="270"/>
    </row>
    <row r="558" customFormat="false" ht="15" hidden="false" customHeight="true" outlineLevel="0" collapsed="false">
      <c r="A558" s="263"/>
      <c r="B558" s="271"/>
      <c r="C558" s="266"/>
      <c r="D558" s="266"/>
      <c r="E558" s="267"/>
      <c r="F558" s="270"/>
    </row>
    <row r="559" customFormat="false" ht="15" hidden="false" customHeight="true" outlineLevel="0" collapsed="false">
      <c r="A559" s="263"/>
      <c r="B559" s="271"/>
      <c r="C559" s="266"/>
      <c r="D559" s="266"/>
      <c r="E559" s="267"/>
      <c r="F559" s="270"/>
    </row>
    <row r="560" customFormat="false" ht="15" hidden="false" customHeight="true" outlineLevel="0" collapsed="false">
      <c r="A560" s="263"/>
      <c r="B560" s="271"/>
      <c r="C560" s="266"/>
      <c r="D560" s="266"/>
      <c r="E560" s="267"/>
      <c r="F560" s="270"/>
    </row>
    <row r="561" customFormat="false" ht="15" hidden="false" customHeight="true" outlineLevel="0" collapsed="false">
      <c r="A561" s="263"/>
      <c r="B561" s="271"/>
      <c r="C561" s="266"/>
      <c r="D561" s="266"/>
      <c r="E561" s="267"/>
      <c r="F561" s="270"/>
    </row>
    <row r="562" customFormat="false" ht="15" hidden="false" customHeight="true" outlineLevel="0" collapsed="false">
      <c r="A562" s="263"/>
      <c r="B562" s="271"/>
      <c r="C562" s="266"/>
      <c r="D562" s="266"/>
      <c r="E562" s="267"/>
      <c r="F562" s="270"/>
    </row>
    <row r="563" customFormat="false" ht="15" hidden="false" customHeight="true" outlineLevel="0" collapsed="false">
      <c r="A563" s="263"/>
      <c r="B563" s="271"/>
      <c r="C563" s="266"/>
      <c r="D563" s="266"/>
      <c r="E563" s="267"/>
      <c r="F563" s="270"/>
    </row>
    <row r="564" customFormat="false" ht="15" hidden="false" customHeight="true" outlineLevel="0" collapsed="false">
      <c r="A564" s="263"/>
      <c r="B564" s="271"/>
      <c r="C564" s="266"/>
      <c r="D564" s="266"/>
      <c r="E564" s="267"/>
      <c r="F564" s="270"/>
    </row>
    <row r="565" customFormat="false" ht="15" hidden="false" customHeight="true" outlineLevel="0" collapsed="false">
      <c r="A565" s="263"/>
      <c r="B565" s="271"/>
      <c r="C565" s="266"/>
      <c r="D565" s="266"/>
      <c r="E565" s="267"/>
      <c r="F565" s="270"/>
    </row>
    <row r="566" customFormat="false" ht="15" hidden="false" customHeight="true" outlineLevel="0" collapsed="false">
      <c r="A566" s="263"/>
      <c r="B566" s="271"/>
      <c r="C566" s="266"/>
      <c r="D566" s="266"/>
      <c r="E566" s="267"/>
      <c r="F566" s="270"/>
    </row>
    <row r="567" customFormat="false" ht="15" hidden="false" customHeight="true" outlineLevel="0" collapsed="false">
      <c r="A567" s="263"/>
      <c r="B567" s="271"/>
      <c r="C567" s="266"/>
      <c r="D567" s="266"/>
      <c r="E567" s="267"/>
      <c r="F567" s="270"/>
    </row>
    <row r="568" customFormat="false" ht="15" hidden="false" customHeight="true" outlineLevel="0" collapsed="false">
      <c r="A568" s="263"/>
      <c r="B568" s="271"/>
      <c r="C568" s="266"/>
      <c r="D568" s="266"/>
      <c r="E568" s="267"/>
      <c r="F568" s="270"/>
    </row>
    <row r="569" customFormat="false" ht="15" hidden="false" customHeight="true" outlineLevel="0" collapsed="false">
      <c r="A569" s="263"/>
      <c r="B569" s="271"/>
      <c r="C569" s="266"/>
      <c r="D569" s="266"/>
      <c r="E569" s="267"/>
      <c r="F569" s="270"/>
    </row>
    <row r="570" customFormat="false" ht="15" hidden="false" customHeight="true" outlineLevel="0" collapsed="false">
      <c r="A570" s="263"/>
      <c r="B570" s="271"/>
      <c r="C570" s="266"/>
      <c r="D570" s="266"/>
      <c r="E570" s="267"/>
      <c r="F570" s="270"/>
    </row>
    <row r="571" customFormat="false" ht="15" hidden="false" customHeight="true" outlineLevel="0" collapsed="false">
      <c r="A571" s="263"/>
      <c r="B571" s="271"/>
      <c r="C571" s="266"/>
      <c r="D571" s="266"/>
      <c r="E571" s="267"/>
      <c r="F571" s="270"/>
    </row>
    <row r="572" customFormat="false" ht="15" hidden="false" customHeight="true" outlineLevel="0" collapsed="false">
      <c r="A572" s="263"/>
      <c r="B572" s="271"/>
      <c r="C572" s="266"/>
      <c r="D572" s="266"/>
      <c r="E572" s="267"/>
      <c r="F572" s="270"/>
    </row>
    <row r="573" customFormat="false" ht="15" hidden="false" customHeight="true" outlineLevel="0" collapsed="false">
      <c r="A573" s="263"/>
      <c r="B573" s="271"/>
      <c r="C573" s="266"/>
      <c r="D573" s="266"/>
      <c r="E573" s="267"/>
      <c r="F573" s="270"/>
    </row>
    <row r="574" customFormat="false" ht="15" hidden="false" customHeight="true" outlineLevel="0" collapsed="false">
      <c r="A574" s="263"/>
      <c r="B574" s="271"/>
      <c r="C574" s="266"/>
      <c r="D574" s="266"/>
      <c r="E574" s="267"/>
      <c r="F574" s="270"/>
    </row>
    <row r="575" customFormat="false" ht="15" hidden="false" customHeight="true" outlineLevel="0" collapsed="false">
      <c r="A575" s="263"/>
      <c r="B575" s="271"/>
      <c r="C575" s="266"/>
      <c r="D575" s="266"/>
      <c r="E575" s="267"/>
      <c r="F575" s="270"/>
    </row>
    <row r="576" customFormat="false" ht="15" hidden="false" customHeight="true" outlineLevel="0" collapsed="false">
      <c r="A576" s="263"/>
      <c r="B576" s="271"/>
      <c r="C576" s="266"/>
      <c r="D576" s="266"/>
      <c r="E576" s="267"/>
      <c r="F576" s="270"/>
    </row>
    <row r="577" customFormat="false" ht="15" hidden="false" customHeight="true" outlineLevel="0" collapsed="false">
      <c r="A577" s="263"/>
      <c r="B577" s="271"/>
      <c r="C577" s="266"/>
      <c r="D577" s="266"/>
      <c r="E577" s="267"/>
      <c r="F577" s="270"/>
    </row>
    <row r="578" customFormat="false" ht="15" hidden="false" customHeight="true" outlineLevel="0" collapsed="false">
      <c r="A578" s="263"/>
      <c r="B578" s="271"/>
      <c r="C578" s="266"/>
      <c r="D578" s="266"/>
      <c r="E578" s="267"/>
      <c r="F578" s="270"/>
    </row>
    <row r="579" customFormat="false" ht="15" hidden="false" customHeight="true" outlineLevel="0" collapsed="false">
      <c r="A579" s="263"/>
      <c r="B579" s="271"/>
      <c r="C579" s="266"/>
      <c r="D579" s="266"/>
      <c r="E579" s="267"/>
      <c r="F579" s="270"/>
    </row>
    <row r="580" customFormat="false" ht="15" hidden="false" customHeight="true" outlineLevel="0" collapsed="false">
      <c r="A580" s="263"/>
      <c r="B580" s="271"/>
      <c r="C580" s="266"/>
      <c r="D580" s="266"/>
      <c r="E580" s="267"/>
      <c r="F580" s="270"/>
    </row>
    <row r="581" customFormat="false" ht="15" hidden="false" customHeight="true" outlineLevel="0" collapsed="false">
      <c r="A581" s="263"/>
      <c r="B581" s="271"/>
      <c r="C581" s="266"/>
      <c r="D581" s="266"/>
      <c r="E581" s="267"/>
      <c r="F581" s="270"/>
    </row>
    <row r="582" customFormat="false" ht="15" hidden="false" customHeight="true" outlineLevel="0" collapsed="false">
      <c r="A582" s="263"/>
      <c r="B582" s="271"/>
      <c r="C582" s="266"/>
      <c r="D582" s="266"/>
      <c r="E582" s="267"/>
      <c r="F582" s="270"/>
    </row>
    <row r="583" customFormat="false" ht="15" hidden="false" customHeight="true" outlineLevel="0" collapsed="false">
      <c r="A583" s="263"/>
      <c r="B583" s="271"/>
      <c r="C583" s="266"/>
      <c r="D583" s="266"/>
      <c r="E583" s="267"/>
      <c r="F583" s="270"/>
    </row>
    <row r="584" customFormat="false" ht="15" hidden="false" customHeight="true" outlineLevel="0" collapsed="false">
      <c r="A584" s="263"/>
      <c r="B584" s="271"/>
      <c r="C584" s="266"/>
      <c r="D584" s="266"/>
      <c r="E584" s="267"/>
      <c r="F584" s="270"/>
    </row>
    <row r="585" customFormat="false" ht="15" hidden="false" customHeight="true" outlineLevel="0" collapsed="false">
      <c r="A585" s="263"/>
      <c r="B585" s="271"/>
      <c r="C585" s="266"/>
      <c r="D585" s="266"/>
      <c r="E585" s="267"/>
      <c r="F585" s="270"/>
    </row>
    <row r="586" customFormat="false" ht="15" hidden="false" customHeight="true" outlineLevel="0" collapsed="false">
      <c r="A586" s="263"/>
      <c r="B586" s="271"/>
      <c r="C586" s="266"/>
      <c r="D586" s="266"/>
      <c r="E586" s="267"/>
      <c r="F586" s="270"/>
    </row>
    <row r="587" customFormat="false" ht="15" hidden="false" customHeight="true" outlineLevel="0" collapsed="false">
      <c r="A587" s="263"/>
      <c r="B587" s="271"/>
      <c r="C587" s="266"/>
      <c r="D587" s="266"/>
      <c r="E587" s="267"/>
      <c r="F587" s="270"/>
    </row>
    <row r="588" customFormat="false" ht="15" hidden="false" customHeight="true" outlineLevel="0" collapsed="false">
      <c r="A588" s="263"/>
      <c r="B588" s="271"/>
      <c r="C588" s="266"/>
      <c r="D588" s="266"/>
      <c r="E588" s="267"/>
      <c r="F588" s="270"/>
    </row>
    <row r="589" customFormat="false" ht="15" hidden="false" customHeight="true" outlineLevel="0" collapsed="false">
      <c r="A589" s="263"/>
      <c r="B589" s="271"/>
      <c r="C589" s="266"/>
      <c r="D589" s="266"/>
      <c r="E589" s="267"/>
      <c r="F589" s="270"/>
    </row>
    <row r="590" customFormat="false" ht="15" hidden="false" customHeight="true" outlineLevel="0" collapsed="false">
      <c r="A590" s="263"/>
      <c r="B590" s="271"/>
      <c r="C590" s="266"/>
      <c r="D590" s="266"/>
      <c r="E590" s="267"/>
      <c r="F590" s="270"/>
    </row>
    <row r="591" customFormat="false" ht="15" hidden="false" customHeight="true" outlineLevel="0" collapsed="false">
      <c r="A591" s="263"/>
      <c r="B591" s="271"/>
      <c r="C591" s="266"/>
      <c r="D591" s="266"/>
      <c r="E591" s="267"/>
      <c r="F591" s="270"/>
    </row>
    <row r="592" customFormat="false" ht="15" hidden="false" customHeight="true" outlineLevel="0" collapsed="false">
      <c r="A592" s="263"/>
      <c r="B592" s="271"/>
      <c r="C592" s="266"/>
      <c r="D592" s="266"/>
      <c r="E592" s="267"/>
      <c r="F592" s="270"/>
    </row>
    <row r="593" customFormat="false" ht="15" hidden="false" customHeight="true" outlineLevel="0" collapsed="false">
      <c r="A593" s="263"/>
      <c r="B593" s="271"/>
      <c r="C593" s="266"/>
      <c r="D593" s="266"/>
      <c r="E593" s="267"/>
      <c r="F593" s="270"/>
    </row>
    <row r="594" customFormat="false" ht="15" hidden="false" customHeight="true" outlineLevel="0" collapsed="false">
      <c r="A594" s="263"/>
      <c r="B594" s="271"/>
      <c r="C594" s="266"/>
      <c r="D594" s="266"/>
      <c r="E594" s="267"/>
      <c r="F594" s="270"/>
    </row>
    <row r="595" customFormat="false" ht="15" hidden="false" customHeight="true" outlineLevel="0" collapsed="false">
      <c r="A595" s="263"/>
      <c r="B595" s="271"/>
      <c r="C595" s="266"/>
      <c r="D595" s="266"/>
      <c r="E595" s="267"/>
      <c r="F595" s="270"/>
    </row>
    <row r="596" customFormat="false" ht="15" hidden="false" customHeight="true" outlineLevel="0" collapsed="false">
      <c r="A596" s="263"/>
      <c r="B596" s="271"/>
      <c r="C596" s="266"/>
      <c r="D596" s="266"/>
      <c r="E596" s="267"/>
      <c r="F596" s="270"/>
    </row>
    <row r="597" customFormat="false" ht="15" hidden="false" customHeight="true" outlineLevel="0" collapsed="false">
      <c r="A597" s="263"/>
      <c r="B597" s="271"/>
      <c r="C597" s="266"/>
      <c r="D597" s="266"/>
      <c r="E597" s="267"/>
      <c r="F597" s="270"/>
    </row>
    <row r="598" customFormat="false" ht="15" hidden="false" customHeight="true" outlineLevel="0" collapsed="false">
      <c r="A598" s="263"/>
      <c r="B598" s="271"/>
      <c r="C598" s="266"/>
      <c r="D598" s="266"/>
      <c r="E598" s="267"/>
      <c r="F598" s="270"/>
    </row>
    <row r="599" customFormat="false" ht="15" hidden="false" customHeight="true" outlineLevel="0" collapsed="false">
      <c r="A599" s="263"/>
      <c r="B599" s="271"/>
      <c r="C599" s="266"/>
      <c r="D599" s="266"/>
      <c r="E599" s="267"/>
      <c r="F599" s="270"/>
    </row>
    <row r="600" customFormat="false" ht="15" hidden="false" customHeight="true" outlineLevel="0" collapsed="false">
      <c r="A600" s="263"/>
      <c r="B600" s="271"/>
      <c r="C600" s="266"/>
      <c r="D600" s="266"/>
      <c r="E600" s="267"/>
      <c r="F600" s="270"/>
    </row>
    <row r="601" customFormat="false" ht="15" hidden="false" customHeight="true" outlineLevel="0" collapsed="false">
      <c r="A601" s="263"/>
      <c r="B601" s="271"/>
      <c r="C601" s="266"/>
      <c r="D601" s="266"/>
      <c r="E601" s="267"/>
      <c r="F601" s="270"/>
    </row>
    <row r="602" customFormat="false" ht="15" hidden="false" customHeight="true" outlineLevel="0" collapsed="false">
      <c r="A602" s="263"/>
      <c r="B602" s="271"/>
      <c r="C602" s="266"/>
      <c r="D602" s="266"/>
      <c r="E602" s="267"/>
      <c r="F602" s="270"/>
    </row>
    <row r="603" customFormat="false" ht="15" hidden="false" customHeight="true" outlineLevel="0" collapsed="false">
      <c r="A603" s="263"/>
      <c r="B603" s="271"/>
      <c r="C603" s="266"/>
      <c r="D603" s="266"/>
      <c r="E603" s="267"/>
      <c r="F603" s="270"/>
    </row>
    <row r="604" customFormat="false" ht="15" hidden="false" customHeight="true" outlineLevel="0" collapsed="false">
      <c r="A604" s="263"/>
      <c r="B604" s="271"/>
      <c r="C604" s="266"/>
      <c r="D604" s="266"/>
      <c r="E604" s="267"/>
      <c r="F604" s="270"/>
    </row>
    <row r="605" customFormat="false" ht="15" hidden="false" customHeight="true" outlineLevel="0" collapsed="false">
      <c r="A605" s="263"/>
      <c r="B605" s="271"/>
      <c r="C605" s="266"/>
      <c r="D605" s="266"/>
      <c r="E605" s="267"/>
      <c r="F605" s="272"/>
    </row>
    <row r="606" customFormat="false" ht="15" hidden="false" customHeight="true" outlineLevel="0" collapsed="false">
      <c r="A606" s="263"/>
      <c r="B606" s="271"/>
      <c r="C606" s="266"/>
      <c r="D606" s="266"/>
      <c r="E606" s="267"/>
      <c r="F606" s="272"/>
    </row>
    <row r="607" customFormat="false" ht="15" hidden="false" customHeight="true" outlineLevel="0" collapsed="false">
      <c r="A607" s="263"/>
      <c r="B607" s="271"/>
      <c r="C607" s="266"/>
      <c r="D607" s="266"/>
      <c r="E607" s="267"/>
      <c r="F607" s="272"/>
    </row>
    <row r="608" customFormat="false" ht="15" hidden="false" customHeight="true" outlineLevel="0" collapsed="false">
      <c r="A608" s="263"/>
      <c r="B608" s="271"/>
      <c r="C608" s="266"/>
      <c r="D608" s="266"/>
      <c r="E608" s="267"/>
      <c r="F608" s="272"/>
    </row>
    <row r="609" customFormat="false" ht="15" hidden="false" customHeight="true" outlineLevel="0" collapsed="false">
      <c r="A609" s="263"/>
      <c r="B609" s="271"/>
      <c r="C609" s="266"/>
      <c r="D609" s="266"/>
      <c r="E609" s="267"/>
      <c r="F609" s="272"/>
    </row>
    <row r="610" customFormat="false" ht="15" hidden="false" customHeight="true" outlineLevel="0" collapsed="false">
      <c r="A610" s="263"/>
      <c r="B610" s="271"/>
      <c r="C610" s="266"/>
      <c r="D610" s="266"/>
      <c r="E610" s="267"/>
      <c r="F610" s="272"/>
    </row>
    <row r="611" customFormat="false" ht="15" hidden="false" customHeight="true" outlineLevel="0" collapsed="false">
      <c r="A611" s="263"/>
      <c r="B611" s="271"/>
      <c r="C611" s="266"/>
      <c r="D611" s="266"/>
      <c r="E611" s="267"/>
      <c r="F611" s="272"/>
    </row>
    <row r="612" customFormat="false" ht="15" hidden="false" customHeight="true" outlineLevel="0" collapsed="false">
      <c r="A612" s="263"/>
      <c r="B612" s="271"/>
      <c r="C612" s="266"/>
      <c r="D612" s="266"/>
      <c r="E612" s="267"/>
      <c r="F612" s="272"/>
    </row>
    <row r="613" customFormat="false" ht="15" hidden="false" customHeight="true" outlineLevel="0" collapsed="false">
      <c r="A613" s="263"/>
      <c r="B613" s="271"/>
      <c r="C613" s="266"/>
      <c r="D613" s="266"/>
      <c r="E613" s="267"/>
      <c r="F613" s="272"/>
    </row>
    <row r="614" customFormat="false" ht="15" hidden="false" customHeight="true" outlineLevel="0" collapsed="false">
      <c r="A614" s="263"/>
      <c r="B614" s="271"/>
      <c r="C614" s="266"/>
      <c r="D614" s="266"/>
      <c r="E614" s="267"/>
      <c r="F614" s="272"/>
    </row>
    <row r="615" customFormat="false" ht="15" hidden="false" customHeight="true" outlineLevel="0" collapsed="false">
      <c r="A615" s="263"/>
      <c r="B615" s="271"/>
      <c r="C615" s="266"/>
      <c r="D615" s="266"/>
      <c r="E615" s="267"/>
      <c r="F615" s="272"/>
    </row>
    <row r="616" customFormat="false" ht="15" hidden="false" customHeight="true" outlineLevel="0" collapsed="false">
      <c r="A616" s="263"/>
      <c r="B616" s="271"/>
      <c r="C616" s="266"/>
      <c r="D616" s="266"/>
      <c r="E616" s="267"/>
      <c r="F616" s="272"/>
    </row>
    <row r="617" customFormat="false" ht="15" hidden="false" customHeight="true" outlineLevel="0" collapsed="false">
      <c r="A617" s="263"/>
      <c r="B617" s="271"/>
      <c r="C617" s="266"/>
      <c r="D617" s="266"/>
      <c r="E617" s="267"/>
      <c r="F617" s="272"/>
    </row>
    <row r="618" customFormat="false" ht="15" hidden="false" customHeight="true" outlineLevel="0" collapsed="false">
      <c r="A618" s="263"/>
      <c r="B618" s="271"/>
      <c r="C618" s="266"/>
      <c r="D618" s="266"/>
      <c r="E618" s="267"/>
      <c r="F618" s="272"/>
    </row>
    <row r="619" customFormat="false" ht="15" hidden="false" customHeight="true" outlineLevel="0" collapsed="false">
      <c r="A619" s="263"/>
      <c r="B619" s="271"/>
      <c r="C619" s="266"/>
      <c r="D619" s="266"/>
      <c r="E619" s="267"/>
      <c r="F619" s="272"/>
    </row>
    <row r="620" customFormat="false" ht="15" hidden="false" customHeight="true" outlineLevel="0" collapsed="false">
      <c r="A620" s="263"/>
      <c r="B620" s="271"/>
      <c r="C620" s="266"/>
      <c r="D620" s="266"/>
      <c r="E620" s="267"/>
      <c r="F620" s="272"/>
    </row>
    <row r="621" customFormat="false" ht="15" hidden="false" customHeight="true" outlineLevel="0" collapsed="false">
      <c r="A621" s="263"/>
      <c r="B621" s="271"/>
      <c r="C621" s="266"/>
      <c r="D621" s="266"/>
      <c r="E621" s="267"/>
      <c r="F621" s="272"/>
    </row>
    <row r="622" customFormat="false" ht="15" hidden="false" customHeight="true" outlineLevel="0" collapsed="false">
      <c r="A622" s="263"/>
      <c r="B622" s="271"/>
      <c r="C622" s="266"/>
      <c r="D622" s="266"/>
      <c r="E622" s="267"/>
      <c r="F622" s="272"/>
    </row>
    <row r="623" customFormat="false" ht="15" hidden="false" customHeight="true" outlineLevel="0" collapsed="false">
      <c r="A623" s="263"/>
      <c r="B623" s="271"/>
      <c r="C623" s="266"/>
      <c r="D623" s="266"/>
      <c r="E623" s="267"/>
      <c r="F623" s="272"/>
    </row>
    <row r="624" customFormat="false" ht="15" hidden="false" customHeight="true" outlineLevel="0" collapsed="false">
      <c r="A624" s="263"/>
      <c r="B624" s="271"/>
      <c r="C624" s="266"/>
      <c r="D624" s="266"/>
      <c r="E624" s="267"/>
      <c r="F624" s="272"/>
    </row>
    <row r="625" customFormat="false" ht="15" hidden="false" customHeight="true" outlineLevel="0" collapsed="false">
      <c r="A625" s="263"/>
      <c r="B625" s="271"/>
      <c r="C625" s="266"/>
      <c r="D625" s="266"/>
      <c r="E625" s="267"/>
      <c r="F625" s="272"/>
    </row>
    <row r="626" customFormat="false" ht="15" hidden="false" customHeight="true" outlineLevel="0" collapsed="false">
      <c r="A626" s="263"/>
      <c r="B626" s="271"/>
      <c r="C626" s="266"/>
      <c r="D626" s="266"/>
      <c r="E626" s="267"/>
      <c r="F626" s="272"/>
    </row>
    <row r="627" customFormat="false" ht="15" hidden="false" customHeight="true" outlineLevel="0" collapsed="false">
      <c r="A627" s="263"/>
      <c r="B627" s="271"/>
      <c r="C627" s="266"/>
      <c r="D627" s="266"/>
      <c r="E627" s="267"/>
      <c r="F627" s="272"/>
    </row>
    <row r="628" customFormat="false" ht="15" hidden="false" customHeight="true" outlineLevel="0" collapsed="false">
      <c r="A628" s="263"/>
      <c r="B628" s="271"/>
      <c r="C628" s="266"/>
      <c r="D628" s="266"/>
      <c r="E628" s="267"/>
      <c r="F628" s="272"/>
    </row>
    <row r="629" customFormat="false" ht="15" hidden="false" customHeight="true" outlineLevel="0" collapsed="false">
      <c r="A629" s="263"/>
      <c r="B629" s="271"/>
      <c r="C629" s="266"/>
      <c r="D629" s="266"/>
      <c r="E629" s="267"/>
      <c r="F629" s="272"/>
    </row>
    <row r="630" customFormat="false" ht="15" hidden="false" customHeight="true" outlineLevel="0" collapsed="false">
      <c r="A630" s="263"/>
      <c r="B630" s="271"/>
      <c r="C630" s="266"/>
      <c r="D630" s="266"/>
      <c r="E630" s="267"/>
      <c r="F630" s="272"/>
    </row>
    <row r="631" customFormat="false" ht="15" hidden="false" customHeight="true" outlineLevel="0" collapsed="false">
      <c r="A631" s="263"/>
      <c r="B631" s="271"/>
      <c r="C631" s="266"/>
      <c r="D631" s="266"/>
      <c r="E631" s="267"/>
      <c r="F631" s="272"/>
    </row>
    <row r="632" customFormat="false" ht="15" hidden="false" customHeight="true" outlineLevel="0" collapsed="false">
      <c r="A632" s="263"/>
      <c r="B632" s="271"/>
      <c r="C632" s="266"/>
      <c r="D632" s="266"/>
      <c r="E632" s="267"/>
      <c r="F632" s="272"/>
    </row>
    <row r="633" customFormat="false" ht="15" hidden="false" customHeight="true" outlineLevel="0" collapsed="false">
      <c r="A633" s="263"/>
      <c r="B633" s="271"/>
      <c r="C633" s="266"/>
      <c r="D633" s="266"/>
      <c r="E633" s="267"/>
      <c r="F633" s="272"/>
    </row>
    <row r="634" customFormat="false" ht="15" hidden="false" customHeight="true" outlineLevel="0" collapsed="false">
      <c r="A634" s="263"/>
      <c r="B634" s="271"/>
      <c r="C634" s="266"/>
      <c r="D634" s="266"/>
      <c r="E634" s="267"/>
      <c r="F634" s="272"/>
    </row>
    <row r="635" customFormat="false" ht="15" hidden="false" customHeight="true" outlineLevel="0" collapsed="false">
      <c r="A635" s="263"/>
      <c r="B635" s="271"/>
      <c r="C635" s="266"/>
      <c r="D635" s="266"/>
      <c r="E635" s="267"/>
      <c r="F635" s="272"/>
    </row>
    <row r="636" customFormat="false" ht="15" hidden="false" customHeight="true" outlineLevel="0" collapsed="false">
      <c r="A636" s="263"/>
      <c r="B636" s="271"/>
      <c r="C636" s="266"/>
      <c r="D636" s="266"/>
      <c r="E636" s="267"/>
      <c r="F636" s="272"/>
    </row>
    <row r="637" customFormat="false" ht="15" hidden="false" customHeight="true" outlineLevel="0" collapsed="false">
      <c r="A637" s="263"/>
      <c r="B637" s="271"/>
      <c r="C637" s="266"/>
      <c r="D637" s="266"/>
      <c r="E637" s="267"/>
      <c r="F637" s="272"/>
    </row>
    <row r="638" customFormat="false" ht="15" hidden="false" customHeight="true" outlineLevel="0" collapsed="false">
      <c r="A638" s="263"/>
      <c r="B638" s="271"/>
      <c r="C638" s="266"/>
      <c r="D638" s="266"/>
      <c r="E638" s="267"/>
      <c r="F638" s="272"/>
    </row>
    <row r="639" customFormat="false" ht="15" hidden="false" customHeight="true" outlineLevel="0" collapsed="false">
      <c r="A639" s="263"/>
      <c r="B639" s="271"/>
      <c r="C639" s="266"/>
      <c r="D639" s="266"/>
      <c r="E639" s="267"/>
      <c r="F639" s="272"/>
    </row>
    <row r="640" customFormat="false" ht="15" hidden="false" customHeight="true" outlineLevel="0" collapsed="false">
      <c r="A640" s="263"/>
      <c r="B640" s="271"/>
      <c r="C640" s="266"/>
      <c r="D640" s="266"/>
      <c r="E640" s="267"/>
      <c r="F640" s="272"/>
    </row>
    <row r="641" customFormat="false" ht="15" hidden="false" customHeight="true" outlineLevel="0" collapsed="false">
      <c r="A641" s="263"/>
      <c r="B641" s="271"/>
      <c r="C641" s="266"/>
      <c r="D641" s="266"/>
      <c r="E641" s="267"/>
      <c r="F641" s="272"/>
    </row>
    <row r="642" customFormat="false" ht="15" hidden="false" customHeight="true" outlineLevel="0" collapsed="false">
      <c r="A642" s="263"/>
      <c r="B642" s="271"/>
      <c r="C642" s="266"/>
      <c r="D642" s="266"/>
      <c r="E642" s="267"/>
      <c r="F642" s="272"/>
    </row>
    <row r="643" customFormat="false" ht="15" hidden="false" customHeight="true" outlineLevel="0" collapsed="false">
      <c r="A643" s="263"/>
      <c r="B643" s="271"/>
      <c r="C643" s="266"/>
      <c r="D643" s="266"/>
      <c r="E643" s="267"/>
      <c r="F643" s="272"/>
    </row>
    <row r="644" customFormat="false" ht="15" hidden="false" customHeight="true" outlineLevel="0" collapsed="false">
      <c r="A644" s="263"/>
      <c r="B644" s="271"/>
      <c r="C644" s="266"/>
      <c r="D644" s="266"/>
      <c r="E644" s="267"/>
      <c r="F644" s="272"/>
    </row>
    <row r="645" customFormat="false" ht="15" hidden="false" customHeight="true" outlineLevel="0" collapsed="false">
      <c r="A645" s="263"/>
      <c r="B645" s="271"/>
      <c r="C645" s="266"/>
      <c r="D645" s="266"/>
      <c r="E645" s="267"/>
      <c r="F645" s="272"/>
    </row>
    <row r="646" customFormat="false" ht="15" hidden="false" customHeight="true" outlineLevel="0" collapsed="false">
      <c r="A646" s="263"/>
      <c r="B646" s="271"/>
      <c r="C646" s="266"/>
      <c r="D646" s="266"/>
      <c r="E646" s="267"/>
      <c r="F646" s="272"/>
    </row>
    <row r="647" customFormat="false" ht="15" hidden="false" customHeight="true" outlineLevel="0" collapsed="false">
      <c r="A647" s="263"/>
      <c r="B647" s="271"/>
      <c r="C647" s="266"/>
      <c r="D647" s="266"/>
      <c r="E647" s="267"/>
      <c r="F647" s="272"/>
    </row>
    <row r="648" customFormat="false" ht="15" hidden="false" customHeight="true" outlineLevel="0" collapsed="false">
      <c r="A648" s="263"/>
      <c r="B648" s="271"/>
      <c r="C648" s="266"/>
      <c r="D648" s="266"/>
      <c r="E648" s="267"/>
      <c r="F648" s="272"/>
    </row>
    <row r="649" customFormat="false" ht="15" hidden="false" customHeight="true" outlineLevel="0" collapsed="false">
      <c r="A649" s="263"/>
      <c r="B649" s="271"/>
      <c r="C649" s="266"/>
      <c r="D649" s="266"/>
      <c r="E649" s="267"/>
      <c r="F649" s="272"/>
    </row>
    <row r="650" customFormat="false" ht="15" hidden="false" customHeight="true" outlineLevel="0" collapsed="false">
      <c r="A650" s="263"/>
      <c r="B650" s="271"/>
      <c r="C650" s="266"/>
      <c r="D650" s="266"/>
      <c r="E650" s="267"/>
      <c r="F650" s="272"/>
    </row>
    <row r="651" customFormat="false" ht="15" hidden="false" customHeight="true" outlineLevel="0" collapsed="false">
      <c r="A651" s="263"/>
      <c r="B651" s="271"/>
      <c r="C651" s="266"/>
      <c r="D651" s="266"/>
      <c r="E651" s="267"/>
      <c r="F651" s="272"/>
    </row>
    <row r="652" customFormat="false" ht="15" hidden="false" customHeight="true" outlineLevel="0" collapsed="false">
      <c r="A652" s="263"/>
      <c r="B652" s="271"/>
      <c r="C652" s="266"/>
      <c r="D652" s="266"/>
      <c r="E652" s="267"/>
      <c r="F652" s="272"/>
    </row>
    <row r="653" customFormat="false" ht="15" hidden="false" customHeight="true" outlineLevel="0" collapsed="false">
      <c r="A653" s="263"/>
      <c r="B653" s="271"/>
      <c r="C653" s="266"/>
      <c r="D653" s="266"/>
      <c r="E653" s="267"/>
      <c r="F653" s="272"/>
    </row>
    <row r="654" customFormat="false" ht="15" hidden="false" customHeight="true" outlineLevel="0" collapsed="false">
      <c r="A654" s="263"/>
      <c r="B654" s="271"/>
      <c r="C654" s="266"/>
      <c r="D654" s="266"/>
      <c r="E654" s="267"/>
      <c r="F654" s="272"/>
    </row>
    <row r="655" customFormat="false" ht="15" hidden="false" customHeight="true" outlineLevel="0" collapsed="false">
      <c r="A655" s="263"/>
      <c r="B655" s="271"/>
      <c r="C655" s="266"/>
      <c r="D655" s="266"/>
      <c r="E655" s="267"/>
      <c r="F655" s="272"/>
    </row>
    <row r="656" customFormat="false" ht="15" hidden="false" customHeight="true" outlineLevel="0" collapsed="false">
      <c r="A656" s="263"/>
      <c r="B656" s="271"/>
      <c r="C656" s="266"/>
      <c r="D656" s="266"/>
      <c r="E656" s="267"/>
      <c r="F656" s="272"/>
    </row>
    <row r="657" customFormat="false" ht="15" hidden="false" customHeight="true" outlineLevel="0" collapsed="false">
      <c r="A657" s="263"/>
      <c r="B657" s="271"/>
      <c r="C657" s="266"/>
      <c r="D657" s="266"/>
      <c r="E657" s="267"/>
      <c r="F657" s="272"/>
    </row>
    <row r="658" customFormat="false" ht="15" hidden="false" customHeight="true" outlineLevel="0" collapsed="false">
      <c r="A658" s="263"/>
      <c r="B658" s="271"/>
      <c r="C658" s="266"/>
      <c r="D658" s="266"/>
      <c r="E658" s="267"/>
      <c r="F658" s="272"/>
    </row>
    <row r="659" customFormat="false" ht="15" hidden="false" customHeight="true" outlineLevel="0" collapsed="false">
      <c r="A659" s="263"/>
      <c r="B659" s="271"/>
      <c r="C659" s="266"/>
      <c r="D659" s="266"/>
      <c r="E659" s="267"/>
      <c r="F659" s="272"/>
    </row>
    <row r="660" customFormat="false" ht="15" hidden="false" customHeight="true" outlineLevel="0" collapsed="false">
      <c r="A660" s="263"/>
      <c r="B660" s="271"/>
      <c r="C660" s="266"/>
      <c r="D660" s="266"/>
      <c r="E660" s="267"/>
      <c r="F660" s="272"/>
    </row>
    <row r="661" customFormat="false" ht="15" hidden="false" customHeight="true" outlineLevel="0" collapsed="false">
      <c r="A661" s="263"/>
      <c r="B661" s="271"/>
      <c r="C661" s="266"/>
      <c r="D661" s="266"/>
      <c r="E661" s="267"/>
      <c r="F661" s="272"/>
    </row>
    <row r="662" customFormat="false" ht="15" hidden="false" customHeight="true" outlineLevel="0" collapsed="false">
      <c r="A662" s="263"/>
      <c r="B662" s="271"/>
      <c r="C662" s="266"/>
      <c r="D662" s="266"/>
      <c r="E662" s="267"/>
      <c r="F662" s="272"/>
    </row>
    <row r="663" customFormat="false" ht="15" hidden="false" customHeight="true" outlineLevel="0" collapsed="false">
      <c r="A663" s="263"/>
      <c r="B663" s="271"/>
      <c r="C663" s="266"/>
      <c r="D663" s="266"/>
      <c r="E663" s="267"/>
      <c r="F663" s="272"/>
    </row>
    <row r="664" customFormat="false" ht="15" hidden="false" customHeight="true" outlineLevel="0" collapsed="false">
      <c r="A664" s="263"/>
      <c r="B664" s="271"/>
      <c r="C664" s="266"/>
      <c r="D664" s="266"/>
      <c r="E664" s="267"/>
      <c r="F664" s="272"/>
    </row>
    <row r="665" customFormat="false" ht="15" hidden="false" customHeight="true" outlineLevel="0" collapsed="false">
      <c r="A665" s="263"/>
      <c r="B665" s="271"/>
      <c r="C665" s="266"/>
      <c r="D665" s="266"/>
      <c r="E665" s="267"/>
      <c r="F665" s="272"/>
    </row>
    <row r="666" customFormat="false" ht="15" hidden="false" customHeight="true" outlineLevel="0" collapsed="false">
      <c r="A666" s="263"/>
      <c r="B666" s="271"/>
      <c r="C666" s="266"/>
      <c r="D666" s="266"/>
      <c r="E666" s="267"/>
      <c r="F666" s="272"/>
    </row>
    <row r="667" customFormat="false" ht="15" hidden="false" customHeight="true" outlineLevel="0" collapsed="false">
      <c r="A667" s="263"/>
      <c r="B667" s="271"/>
      <c r="C667" s="266"/>
      <c r="D667" s="266"/>
      <c r="E667" s="267"/>
      <c r="F667" s="272"/>
    </row>
    <row r="668" customFormat="false" ht="15" hidden="false" customHeight="true" outlineLevel="0" collapsed="false">
      <c r="A668" s="263"/>
      <c r="B668" s="271"/>
      <c r="C668" s="266"/>
      <c r="D668" s="266"/>
      <c r="E668" s="267"/>
      <c r="F668" s="272"/>
    </row>
    <row r="669" customFormat="false" ht="15" hidden="false" customHeight="true" outlineLevel="0" collapsed="false">
      <c r="A669" s="263"/>
      <c r="B669" s="271"/>
      <c r="C669" s="266"/>
      <c r="D669" s="266"/>
      <c r="E669" s="267"/>
      <c r="F669" s="272"/>
    </row>
    <row r="670" customFormat="false" ht="15" hidden="false" customHeight="true" outlineLevel="0" collapsed="false">
      <c r="A670" s="263"/>
      <c r="B670" s="271"/>
      <c r="C670" s="266"/>
      <c r="D670" s="266"/>
      <c r="E670" s="267"/>
      <c r="F670" s="272"/>
    </row>
    <row r="671" customFormat="false" ht="15" hidden="false" customHeight="true" outlineLevel="0" collapsed="false">
      <c r="A671" s="263"/>
      <c r="B671" s="271"/>
      <c r="C671" s="266"/>
      <c r="D671" s="266"/>
      <c r="E671" s="267"/>
      <c r="F671" s="272"/>
    </row>
    <row r="672" customFormat="false" ht="15" hidden="false" customHeight="true" outlineLevel="0" collapsed="false">
      <c r="A672" s="263"/>
      <c r="B672" s="271"/>
      <c r="C672" s="266"/>
      <c r="D672" s="266"/>
      <c r="E672" s="267"/>
      <c r="F672" s="272"/>
    </row>
    <row r="673" customFormat="false" ht="15" hidden="false" customHeight="true" outlineLevel="0" collapsed="false">
      <c r="A673" s="263"/>
      <c r="B673" s="271"/>
      <c r="C673" s="266"/>
      <c r="D673" s="266"/>
      <c r="E673" s="267"/>
      <c r="F673" s="272"/>
    </row>
    <row r="674" customFormat="false" ht="15" hidden="false" customHeight="true" outlineLevel="0" collapsed="false">
      <c r="A674" s="263"/>
      <c r="B674" s="271"/>
      <c r="C674" s="266"/>
      <c r="D674" s="266"/>
      <c r="E674" s="267"/>
      <c r="F674" s="272"/>
    </row>
    <row r="675" customFormat="false" ht="15" hidden="false" customHeight="true" outlineLevel="0" collapsed="false">
      <c r="A675" s="263"/>
      <c r="B675" s="271"/>
      <c r="C675" s="266"/>
      <c r="D675" s="266"/>
      <c r="E675" s="267"/>
      <c r="F675" s="272"/>
    </row>
    <row r="676" customFormat="false" ht="15" hidden="false" customHeight="true" outlineLevel="0" collapsed="false">
      <c r="A676" s="263"/>
      <c r="B676" s="271"/>
      <c r="C676" s="266"/>
      <c r="D676" s="266"/>
      <c r="E676" s="267"/>
      <c r="F676" s="272"/>
    </row>
    <row r="677" customFormat="false" ht="15" hidden="false" customHeight="true" outlineLevel="0" collapsed="false">
      <c r="A677" s="263"/>
      <c r="B677" s="271"/>
      <c r="C677" s="266"/>
      <c r="D677" s="266"/>
      <c r="E677" s="267"/>
      <c r="F677" s="272"/>
    </row>
    <row r="678" customFormat="false" ht="15" hidden="false" customHeight="true" outlineLevel="0" collapsed="false">
      <c r="A678" s="263"/>
      <c r="B678" s="271"/>
      <c r="C678" s="266"/>
      <c r="D678" s="266"/>
      <c r="E678" s="267"/>
      <c r="F678" s="272"/>
    </row>
    <row r="679" customFormat="false" ht="15" hidden="false" customHeight="true" outlineLevel="0" collapsed="false">
      <c r="A679" s="263"/>
      <c r="B679" s="271"/>
      <c r="C679" s="266"/>
      <c r="D679" s="266"/>
      <c r="E679" s="267"/>
      <c r="F679" s="272"/>
    </row>
    <row r="680" customFormat="false" ht="15" hidden="false" customHeight="true" outlineLevel="0" collapsed="false">
      <c r="A680" s="263"/>
      <c r="B680" s="271"/>
      <c r="C680" s="266"/>
      <c r="D680" s="266"/>
      <c r="E680" s="267"/>
      <c r="F680" s="272"/>
    </row>
    <row r="681" customFormat="false" ht="15" hidden="false" customHeight="true" outlineLevel="0" collapsed="false">
      <c r="A681" s="263"/>
      <c r="B681" s="271"/>
      <c r="C681" s="266"/>
      <c r="D681" s="266"/>
      <c r="E681" s="267"/>
      <c r="F681" s="272"/>
    </row>
    <row r="682" customFormat="false" ht="15" hidden="false" customHeight="true" outlineLevel="0" collapsed="false">
      <c r="A682" s="263"/>
      <c r="B682" s="271"/>
      <c r="C682" s="266"/>
      <c r="D682" s="266"/>
      <c r="E682" s="267"/>
      <c r="F682" s="272"/>
    </row>
    <row r="683" customFormat="false" ht="15" hidden="false" customHeight="true" outlineLevel="0" collapsed="false">
      <c r="A683" s="263"/>
      <c r="B683" s="271"/>
      <c r="C683" s="266"/>
      <c r="D683" s="266"/>
      <c r="E683" s="267"/>
      <c r="F683" s="272"/>
    </row>
    <row r="684" customFormat="false" ht="15" hidden="false" customHeight="true" outlineLevel="0" collapsed="false">
      <c r="A684" s="263"/>
      <c r="B684" s="271"/>
      <c r="C684" s="266"/>
      <c r="D684" s="266"/>
      <c r="E684" s="267"/>
      <c r="F684" s="272"/>
    </row>
    <row r="685" customFormat="false" ht="15" hidden="false" customHeight="true" outlineLevel="0" collapsed="false">
      <c r="A685" s="263"/>
      <c r="B685" s="271"/>
      <c r="C685" s="266"/>
      <c r="D685" s="266"/>
      <c r="E685" s="267"/>
      <c r="F685" s="272"/>
    </row>
    <row r="686" customFormat="false" ht="15" hidden="false" customHeight="true" outlineLevel="0" collapsed="false">
      <c r="A686" s="263"/>
      <c r="B686" s="271"/>
      <c r="C686" s="266"/>
      <c r="D686" s="266"/>
      <c r="E686" s="267"/>
      <c r="F686" s="272"/>
    </row>
    <row r="687" customFormat="false" ht="15" hidden="false" customHeight="true" outlineLevel="0" collapsed="false">
      <c r="A687" s="263"/>
      <c r="B687" s="271"/>
      <c r="C687" s="266"/>
      <c r="D687" s="266"/>
      <c r="E687" s="267"/>
      <c r="F687" s="272"/>
    </row>
    <row r="688" customFormat="false" ht="15" hidden="false" customHeight="true" outlineLevel="0" collapsed="false">
      <c r="A688" s="263"/>
      <c r="B688" s="271"/>
      <c r="C688" s="266"/>
      <c r="D688" s="266"/>
      <c r="E688" s="267"/>
      <c r="F688" s="272"/>
    </row>
    <row r="689" customFormat="false" ht="15" hidden="false" customHeight="true" outlineLevel="0" collapsed="false">
      <c r="A689" s="263"/>
      <c r="B689" s="271"/>
      <c r="C689" s="266"/>
      <c r="D689" s="266"/>
      <c r="E689" s="267"/>
      <c r="F689" s="272"/>
    </row>
    <row r="690" customFormat="false" ht="15" hidden="false" customHeight="true" outlineLevel="0" collapsed="false">
      <c r="A690" s="263"/>
      <c r="B690" s="271"/>
      <c r="C690" s="266"/>
      <c r="D690" s="266"/>
      <c r="E690" s="267"/>
      <c r="F690" s="272"/>
    </row>
    <row r="691" customFormat="false" ht="15" hidden="false" customHeight="true" outlineLevel="0" collapsed="false">
      <c r="A691" s="263"/>
      <c r="B691" s="271"/>
      <c r="C691" s="266"/>
      <c r="D691" s="266"/>
      <c r="E691" s="267"/>
      <c r="F691" s="272"/>
    </row>
    <row r="692" customFormat="false" ht="15" hidden="false" customHeight="true" outlineLevel="0" collapsed="false">
      <c r="A692" s="263"/>
      <c r="B692" s="271"/>
      <c r="C692" s="266"/>
      <c r="D692" s="266"/>
      <c r="E692" s="267"/>
      <c r="F692" s="272"/>
    </row>
    <row r="693" customFormat="false" ht="15" hidden="false" customHeight="true" outlineLevel="0" collapsed="false">
      <c r="A693" s="263"/>
      <c r="B693" s="271"/>
      <c r="C693" s="266"/>
      <c r="D693" s="266"/>
      <c r="E693" s="267"/>
      <c r="F693" s="272"/>
    </row>
    <row r="694" customFormat="false" ht="15" hidden="false" customHeight="true" outlineLevel="0" collapsed="false">
      <c r="A694" s="263"/>
      <c r="B694" s="271"/>
      <c r="C694" s="266"/>
      <c r="D694" s="266"/>
      <c r="E694" s="267"/>
      <c r="F694" s="272"/>
    </row>
    <row r="695" customFormat="false" ht="15" hidden="false" customHeight="true" outlineLevel="0" collapsed="false">
      <c r="A695" s="263"/>
      <c r="B695" s="271"/>
      <c r="C695" s="266"/>
      <c r="D695" s="266"/>
      <c r="E695" s="267"/>
      <c r="F695" s="272"/>
    </row>
    <row r="696" customFormat="false" ht="15" hidden="false" customHeight="true" outlineLevel="0" collapsed="false">
      <c r="A696" s="263"/>
      <c r="B696" s="271"/>
      <c r="C696" s="266"/>
      <c r="D696" s="266"/>
      <c r="E696" s="267"/>
      <c r="F696" s="272"/>
    </row>
    <row r="697" customFormat="false" ht="15" hidden="false" customHeight="true" outlineLevel="0" collapsed="false">
      <c r="A697" s="263"/>
      <c r="B697" s="271"/>
      <c r="C697" s="266"/>
      <c r="D697" s="266"/>
      <c r="E697" s="267"/>
      <c r="F697" s="272"/>
    </row>
    <row r="698" customFormat="false" ht="15" hidden="false" customHeight="true" outlineLevel="0" collapsed="false">
      <c r="A698" s="263"/>
      <c r="B698" s="271"/>
      <c r="C698" s="266"/>
      <c r="D698" s="266"/>
      <c r="E698" s="267"/>
      <c r="F698" s="272"/>
    </row>
    <row r="699" customFormat="false" ht="15" hidden="false" customHeight="true" outlineLevel="0" collapsed="false">
      <c r="A699" s="263"/>
      <c r="B699" s="271"/>
      <c r="C699" s="266"/>
      <c r="D699" s="266"/>
      <c r="E699" s="267"/>
      <c r="F699" s="272"/>
    </row>
    <row r="700" customFormat="false" ht="15" hidden="false" customHeight="true" outlineLevel="0" collapsed="false">
      <c r="A700" s="263"/>
      <c r="B700" s="271"/>
      <c r="C700" s="266"/>
      <c r="D700" s="266"/>
      <c r="E700" s="267"/>
      <c r="F700" s="272"/>
    </row>
    <row r="701" customFormat="false" ht="15" hidden="false" customHeight="true" outlineLevel="0" collapsed="false">
      <c r="A701" s="263"/>
      <c r="B701" s="271"/>
      <c r="C701" s="266"/>
      <c r="D701" s="266"/>
      <c r="E701" s="267"/>
      <c r="F701" s="272"/>
    </row>
    <row r="702" customFormat="false" ht="15" hidden="false" customHeight="true" outlineLevel="0" collapsed="false">
      <c r="A702" s="263"/>
      <c r="B702" s="271"/>
      <c r="C702" s="266"/>
      <c r="D702" s="266"/>
      <c r="E702" s="267"/>
      <c r="F702" s="272"/>
    </row>
    <row r="703" customFormat="false" ht="15" hidden="false" customHeight="true" outlineLevel="0" collapsed="false">
      <c r="A703" s="263"/>
      <c r="B703" s="271"/>
      <c r="C703" s="266"/>
      <c r="D703" s="266"/>
      <c r="E703" s="267"/>
      <c r="F703" s="272"/>
    </row>
    <row r="704" customFormat="false" ht="15" hidden="false" customHeight="true" outlineLevel="0" collapsed="false">
      <c r="A704" s="263"/>
      <c r="B704" s="271"/>
      <c r="C704" s="266"/>
      <c r="D704" s="266"/>
      <c r="E704" s="267"/>
      <c r="F704" s="272"/>
    </row>
    <row r="705" customFormat="false" ht="15" hidden="false" customHeight="true" outlineLevel="0" collapsed="false">
      <c r="A705" s="263"/>
      <c r="B705" s="271"/>
      <c r="C705" s="266"/>
      <c r="D705" s="266"/>
      <c r="E705" s="267"/>
      <c r="F705" s="272"/>
    </row>
    <row r="706" customFormat="false" ht="15" hidden="false" customHeight="true" outlineLevel="0" collapsed="false">
      <c r="A706" s="263"/>
      <c r="B706" s="271"/>
      <c r="C706" s="266"/>
      <c r="D706" s="266"/>
      <c r="E706" s="267"/>
      <c r="F706" s="272"/>
    </row>
    <row r="707" customFormat="false" ht="15" hidden="false" customHeight="true" outlineLevel="0" collapsed="false">
      <c r="A707" s="263"/>
      <c r="B707" s="271"/>
      <c r="C707" s="266"/>
      <c r="D707" s="266"/>
      <c r="E707" s="267"/>
      <c r="F707" s="272"/>
    </row>
    <row r="708" customFormat="false" ht="15" hidden="false" customHeight="true" outlineLevel="0" collapsed="false">
      <c r="A708" s="263"/>
      <c r="B708" s="271"/>
      <c r="C708" s="266"/>
      <c r="D708" s="266"/>
      <c r="E708" s="267"/>
      <c r="F708" s="272"/>
    </row>
    <row r="709" customFormat="false" ht="15" hidden="false" customHeight="true" outlineLevel="0" collapsed="false">
      <c r="A709" s="263"/>
      <c r="B709" s="271"/>
      <c r="C709" s="266"/>
      <c r="D709" s="266"/>
      <c r="E709" s="267"/>
      <c r="F709" s="272"/>
    </row>
    <row r="710" customFormat="false" ht="15" hidden="false" customHeight="true" outlineLevel="0" collapsed="false">
      <c r="A710" s="263"/>
      <c r="B710" s="271"/>
      <c r="C710" s="266"/>
      <c r="D710" s="266"/>
      <c r="E710" s="267"/>
      <c r="F710" s="272"/>
    </row>
    <row r="711" customFormat="false" ht="15" hidden="false" customHeight="true" outlineLevel="0" collapsed="false">
      <c r="A711" s="263"/>
      <c r="B711" s="271"/>
      <c r="C711" s="266"/>
      <c r="D711" s="266"/>
      <c r="E711" s="267"/>
      <c r="F711" s="272"/>
    </row>
    <row r="712" customFormat="false" ht="15" hidden="false" customHeight="true" outlineLevel="0" collapsed="false">
      <c r="A712" s="263"/>
      <c r="B712" s="271"/>
      <c r="C712" s="266"/>
      <c r="D712" s="266"/>
      <c r="E712" s="267"/>
      <c r="F712" s="272"/>
    </row>
    <row r="713" customFormat="false" ht="15" hidden="false" customHeight="true" outlineLevel="0" collapsed="false">
      <c r="A713" s="263"/>
      <c r="B713" s="271"/>
      <c r="C713" s="266"/>
      <c r="D713" s="266"/>
      <c r="E713" s="267"/>
      <c r="F713" s="272"/>
    </row>
    <row r="714" customFormat="false" ht="15" hidden="false" customHeight="true" outlineLevel="0" collapsed="false">
      <c r="A714" s="263"/>
      <c r="B714" s="271"/>
      <c r="C714" s="266"/>
      <c r="D714" s="266"/>
      <c r="E714" s="267"/>
      <c r="F714" s="272"/>
    </row>
    <row r="715" customFormat="false" ht="15" hidden="false" customHeight="true" outlineLevel="0" collapsed="false">
      <c r="A715" s="263"/>
      <c r="B715" s="271"/>
      <c r="C715" s="266"/>
      <c r="D715" s="266"/>
      <c r="E715" s="267"/>
      <c r="F715" s="272"/>
    </row>
    <row r="716" customFormat="false" ht="15" hidden="false" customHeight="true" outlineLevel="0" collapsed="false">
      <c r="A716" s="263"/>
      <c r="B716" s="271"/>
      <c r="C716" s="266"/>
      <c r="D716" s="266"/>
      <c r="E716" s="267"/>
      <c r="F716" s="272"/>
    </row>
    <row r="717" customFormat="false" ht="15" hidden="false" customHeight="true" outlineLevel="0" collapsed="false">
      <c r="A717" s="263"/>
      <c r="B717" s="271"/>
      <c r="C717" s="266"/>
      <c r="D717" s="266"/>
      <c r="E717" s="267"/>
      <c r="F717" s="272"/>
    </row>
    <row r="718" customFormat="false" ht="15" hidden="false" customHeight="true" outlineLevel="0" collapsed="false">
      <c r="A718" s="263"/>
      <c r="B718" s="271"/>
      <c r="C718" s="266"/>
      <c r="D718" s="266"/>
      <c r="E718" s="267"/>
      <c r="F718" s="272"/>
    </row>
    <row r="719" customFormat="false" ht="15" hidden="false" customHeight="true" outlineLevel="0" collapsed="false">
      <c r="A719" s="263"/>
      <c r="B719" s="271"/>
      <c r="C719" s="266"/>
      <c r="D719" s="266"/>
      <c r="E719" s="267"/>
      <c r="F719" s="272"/>
    </row>
    <row r="720" customFormat="false" ht="15" hidden="false" customHeight="true" outlineLevel="0" collapsed="false">
      <c r="A720" s="263"/>
      <c r="B720" s="271"/>
      <c r="C720" s="266"/>
      <c r="D720" s="266"/>
      <c r="E720" s="267"/>
      <c r="F720" s="272"/>
    </row>
    <row r="721" customFormat="false" ht="15" hidden="false" customHeight="true" outlineLevel="0" collapsed="false">
      <c r="A721" s="263"/>
      <c r="B721" s="271"/>
      <c r="C721" s="266"/>
      <c r="D721" s="266"/>
      <c r="E721" s="267"/>
      <c r="F721" s="272"/>
    </row>
    <row r="722" customFormat="false" ht="15" hidden="false" customHeight="true" outlineLevel="0" collapsed="false">
      <c r="A722" s="263"/>
      <c r="B722" s="271"/>
      <c r="C722" s="266"/>
      <c r="D722" s="266"/>
      <c r="E722" s="267"/>
      <c r="F722" s="272"/>
    </row>
    <row r="723" customFormat="false" ht="15" hidden="false" customHeight="true" outlineLevel="0" collapsed="false">
      <c r="A723" s="263"/>
      <c r="B723" s="271"/>
      <c r="C723" s="266"/>
      <c r="D723" s="266"/>
      <c r="E723" s="267"/>
      <c r="F723" s="272"/>
    </row>
    <row r="724" customFormat="false" ht="15" hidden="false" customHeight="true" outlineLevel="0" collapsed="false">
      <c r="A724" s="263"/>
      <c r="B724" s="271"/>
      <c r="C724" s="266"/>
      <c r="D724" s="266"/>
      <c r="E724" s="267"/>
      <c r="F724" s="272"/>
    </row>
    <row r="725" customFormat="false" ht="15" hidden="false" customHeight="true" outlineLevel="0" collapsed="false">
      <c r="A725" s="263"/>
      <c r="B725" s="271"/>
      <c r="C725" s="266"/>
      <c r="D725" s="266"/>
      <c r="E725" s="267"/>
      <c r="F725" s="272"/>
    </row>
    <row r="726" customFormat="false" ht="15" hidden="false" customHeight="true" outlineLevel="0" collapsed="false">
      <c r="A726" s="263"/>
      <c r="B726" s="271"/>
      <c r="C726" s="266"/>
      <c r="D726" s="266"/>
      <c r="E726" s="267"/>
      <c r="F726" s="272"/>
    </row>
    <row r="727" customFormat="false" ht="15" hidden="false" customHeight="true" outlineLevel="0" collapsed="false">
      <c r="A727" s="263"/>
      <c r="B727" s="271"/>
      <c r="C727" s="266"/>
      <c r="D727" s="266"/>
      <c r="E727" s="267"/>
      <c r="F727" s="272"/>
    </row>
    <row r="728" customFormat="false" ht="15" hidden="false" customHeight="true" outlineLevel="0" collapsed="false">
      <c r="A728" s="263"/>
      <c r="B728" s="271"/>
      <c r="C728" s="266"/>
      <c r="D728" s="266"/>
      <c r="E728" s="267"/>
      <c r="F728" s="272"/>
    </row>
    <row r="729" customFormat="false" ht="15" hidden="false" customHeight="true" outlineLevel="0" collapsed="false">
      <c r="A729" s="263"/>
      <c r="B729" s="271"/>
      <c r="C729" s="266"/>
      <c r="D729" s="266"/>
      <c r="E729" s="267"/>
      <c r="F729" s="272"/>
    </row>
    <row r="730" customFormat="false" ht="15" hidden="false" customHeight="true" outlineLevel="0" collapsed="false">
      <c r="A730" s="263"/>
      <c r="B730" s="271"/>
      <c r="C730" s="266"/>
      <c r="D730" s="266"/>
      <c r="E730" s="267"/>
      <c r="F730" s="272"/>
    </row>
    <row r="731" customFormat="false" ht="15" hidden="false" customHeight="true" outlineLevel="0" collapsed="false">
      <c r="A731" s="263"/>
      <c r="B731" s="271"/>
      <c r="C731" s="266"/>
      <c r="D731" s="266"/>
      <c r="E731" s="267"/>
      <c r="F731" s="272"/>
    </row>
    <row r="732" customFormat="false" ht="15" hidden="false" customHeight="true" outlineLevel="0" collapsed="false">
      <c r="A732" s="263"/>
      <c r="B732" s="271"/>
      <c r="C732" s="266"/>
      <c r="D732" s="266"/>
      <c r="E732" s="267"/>
      <c r="F732" s="272"/>
    </row>
    <row r="733" customFormat="false" ht="15" hidden="false" customHeight="true" outlineLevel="0" collapsed="false">
      <c r="A733" s="263"/>
      <c r="B733" s="271"/>
      <c r="C733" s="266"/>
      <c r="D733" s="266"/>
      <c r="E733" s="267"/>
      <c r="F733" s="272"/>
    </row>
    <row r="734" customFormat="false" ht="15" hidden="false" customHeight="true" outlineLevel="0" collapsed="false">
      <c r="A734" s="263"/>
      <c r="B734" s="271"/>
      <c r="C734" s="266"/>
      <c r="D734" s="266"/>
      <c r="E734" s="267"/>
      <c r="F734" s="272"/>
    </row>
    <row r="735" customFormat="false" ht="15" hidden="false" customHeight="true" outlineLevel="0" collapsed="false">
      <c r="A735" s="263"/>
      <c r="B735" s="271"/>
      <c r="C735" s="266"/>
      <c r="D735" s="266"/>
      <c r="E735" s="267"/>
      <c r="F735" s="272"/>
    </row>
    <row r="736" customFormat="false" ht="15" hidden="false" customHeight="true" outlineLevel="0" collapsed="false">
      <c r="A736" s="263"/>
      <c r="B736" s="271"/>
      <c r="C736" s="266"/>
      <c r="D736" s="266"/>
      <c r="E736" s="267"/>
      <c r="F736" s="272"/>
    </row>
    <row r="737" customFormat="false" ht="15" hidden="false" customHeight="true" outlineLevel="0" collapsed="false">
      <c r="A737" s="263"/>
      <c r="B737" s="271"/>
      <c r="C737" s="266"/>
      <c r="D737" s="266"/>
      <c r="E737" s="267"/>
      <c r="F737" s="272"/>
    </row>
    <row r="738" customFormat="false" ht="15" hidden="false" customHeight="true" outlineLevel="0" collapsed="false">
      <c r="A738" s="263"/>
      <c r="B738" s="271"/>
      <c r="C738" s="266"/>
      <c r="D738" s="266"/>
      <c r="E738" s="267"/>
      <c r="F738" s="272"/>
    </row>
    <row r="739" customFormat="false" ht="15" hidden="false" customHeight="true" outlineLevel="0" collapsed="false">
      <c r="A739" s="263"/>
      <c r="B739" s="271"/>
      <c r="C739" s="266"/>
      <c r="D739" s="266"/>
      <c r="E739" s="267"/>
      <c r="F739" s="272"/>
    </row>
    <row r="740" customFormat="false" ht="15" hidden="false" customHeight="true" outlineLevel="0" collapsed="false">
      <c r="A740" s="263"/>
      <c r="B740" s="271"/>
      <c r="C740" s="266"/>
      <c r="D740" s="266"/>
      <c r="E740" s="267"/>
      <c r="F740" s="272"/>
    </row>
    <row r="741" customFormat="false" ht="15" hidden="false" customHeight="true" outlineLevel="0" collapsed="false">
      <c r="A741" s="263"/>
      <c r="B741" s="271"/>
      <c r="C741" s="266"/>
      <c r="D741" s="266"/>
      <c r="E741" s="267"/>
      <c r="F741" s="272"/>
    </row>
    <row r="742" customFormat="false" ht="15" hidden="false" customHeight="true" outlineLevel="0" collapsed="false">
      <c r="A742" s="263"/>
      <c r="B742" s="271"/>
      <c r="C742" s="266"/>
      <c r="D742" s="266"/>
      <c r="E742" s="267"/>
      <c r="F742" s="272"/>
    </row>
    <row r="743" customFormat="false" ht="15" hidden="false" customHeight="true" outlineLevel="0" collapsed="false">
      <c r="A743" s="263"/>
      <c r="B743" s="271"/>
      <c r="C743" s="266"/>
      <c r="D743" s="266"/>
      <c r="E743" s="267"/>
      <c r="F743" s="272"/>
    </row>
    <row r="744" customFormat="false" ht="15" hidden="false" customHeight="true" outlineLevel="0" collapsed="false">
      <c r="A744" s="263"/>
      <c r="B744" s="271"/>
      <c r="C744" s="266"/>
      <c r="D744" s="266"/>
      <c r="E744" s="267"/>
      <c r="F744" s="272"/>
    </row>
    <row r="745" customFormat="false" ht="15" hidden="false" customHeight="true" outlineLevel="0" collapsed="false">
      <c r="A745" s="263"/>
      <c r="B745" s="271"/>
      <c r="C745" s="266"/>
      <c r="D745" s="266"/>
      <c r="E745" s="267"/>
      <c r="F745" s="272"/>
    </row>
    <row r="746" customFormat="false" ht="15" hidden="false" customHeight="true" outlineLevel="0" collapsed="false">
      <c r="A746" s="263"/>
      <c r="B746" s="271"/>
      <c r="C746" s="266"/>
      <c r="D746" s="266"/>
      <c r="E746" s="267"/>
      <c r="F746" s="272"/>
    </row>
    <row r="747" customFormat="false" ht="15" hidden="false" customHeight="true" outlineLevel="0" collapsed="false">
      <c r="A747" s="263"/>
      <c r="B747" s="271"/>
      <c r="C747" s="266"/>
      <c r="D747" s="266"/>
      <c r="E747" s="267"/>
      <c r="F747" s="272"/>
    </row>
    <row r="748" customFormat="false" ht="15" hidden="false" customHeight="true" outlineLevel="0" collapsed="false">
      <c r="A748" s="263"/>
      <c r="B748" s="271"/>
      <c r="C748" s="266"/>
      <c r="D748" s="266"/>
      <c r="E748" s="267"/>
      <c r="F748" s="272"/>
    </row>
    <row r="749" customFormat="false" ht="15" hidden="false" customHeight="true" outlineLevel="0" collapsed="false">
      <c r="A749" s="263"/>
      <c r="B749" s="271"/>
      <c r="C749" s="266"/>
      <c r="D749" s="266"/>
      <c r="E749" s="267"/>
      <c r="F749" s="272"/>
    </row>
    <row r="750" customFormat="false" ht="15" hidden="false" customHeight="true" outlineLevel="0" collapsed="false">
      <c r="A750" s="263"/>
      <c r="B750" s="271"/>
      <c r="C750" s="266"/>
      <c r="D750" s="266"/>
      <c r="E750" s="267"/>
      <c r="F750" s="272"/>
    </row>
    <row r="751" customFormat="false" ht="15" hidden="false" customHeight="true" outlineLevel="0" collapsed="false">
      <c r="A751" s="263"/>
      <c r="B751" s="271"/>
      <c r="C751" s="266"/>
      <c r="D751" s="266"/>
      <c r="E751" s="267"/>
      <c r="F751" s="272"/>
    </row>
    <row r="752" customFormat="false" ht="15" hidden="false" customHeight="true" outlineLevel="0" collapsed="false">
      <c r="A752" s="263"/>
      <c r="B752" s="271"/>
      <c r="C752" s="266"/>
      <c r="D752" s="266"/>
      <c r="E752" s="267"/>
      <c r="F752" s="272"/>
    </row>
    <row r="753" customFormat="false" ht="15" hidden="false" customHeight="true" outlineLevel="0" collapsed="false">
      <c r="A753" s="263"/>
      <c r="B753" s="271"/>
      <c r="C753" s="266"/>
      <c r="D753" s="266"/>
      <c r="E753" s="267"/>
      <c r="F753" s="272"/>
    </row>
    <row r="754" customFormat="false" ht="15" hidden="false" customHeight="true" outlineLevel="0" collapsed="false">
      <c r="A754" s="263"/>
      <c r="B754" s="271"/>
      <c r="C754" s="266"/>
      <c r="D754" s="266"/>
      <c r="E754" s="267"/>
      <c r="F754" s="272"/>
    </row>
    <row r="755" customFormat="false" ht="15" hidden="false" customHeight="true" outlineLevel="0" collapsed="false">
      <c r="A755" s="263"/>
      <c r="B755" s="271"/>
      <c r="C755" s="266"/>
      <c r="D755" s="266"/>
      <c r="E755" s="267"/>
      <c r="F755" s="272"/>
    </row>
    <row r="756" customFormat="false" ht="15" hidden="false" customHeight="true" outlineLevel="0" collapsed="false">
      <c r="A756" s="263"/>
      <c r="B756" s="271"/>
      <c r="C756" s="266"/>
      <c r="D756" s="266"/>
      <c r="E756" s="267"/>
      <c r="F756" s="272"/>
    </row>
    <row r="757" customFormat="false" ht="15" hidden="false" customHeight="true" outlineLevel="0" collapsed="false">
      <c r="A757" s="263"/>
      <c r="B757" s="271"/>
      <c r="C757" s="266"/>
      <c r="D757" s="266"/>
      <c r="E757" s="267"/>
      <c r="F757" s="272"/>
    </row>
    <row r="758" customFormat="false" ht="15" hidden="false" customHeight="true" outlineLevel="0" collapsed="false">
      <c r="A758" s="263"/>
      <c r="B758" s="271"/>
      <c r="C758" s="266"/>
      <c r="D758" s="266"/>
      <c r="E758" s="267"/>
      <c r="F758" s="272"/>
    </row>
    <row r="759" customFormat="false" ht="15" hidden="false" customHeight="true" outlineLevel="0" collapsed="false">
      <c r="A759" s="263"/>
      <c r="B759" s="271"/>
      <c r="C759" s="266"/>
      <c r="D759" s="266"/>
      <c r="E759" s="267"/>
      <c r="F759" s="272"/>
    </row>
    <row r="760" customFormat="false" ht="15" hidden="false" customHeight="true" outlineLevel="0" collapsed="false">
      <c r="A760" s="263"/>
      <c r="B760" s="271"/>
      <c r="C760" s="266"/>
      <c r="D760" s="266"/>
      <c r="E760" s="267"/>
      <c r="F760" s="272"/>
    </row>
    <row r="761" customFormat="false" ht="15" hidden="false" customHeight="true" outlineLevel="0" collapsed="false">
      <c r="A761" s="263"/>
      <c r="B761" s="271"/>
      <c r="C761" s="266"/>
      <c r="D761" s="266"/>
      <c r="E761" s="267"/>
      <c r="F761" s="272"/>
    </row>
    <row r="762" customFormat="false" ht="15" hidden="false" customHeight="true" outlineLevel="0" collapsed="false">
      <c r="A762" s="263"/>
      <c r="B762" s="271"/>
      <c r="C762" s="266"/>
      <c r="D762" s="266"/>
      <c r="E762" s="267"/>
      <c r="F762" s="272"/>
    </row>
    <row r="763" customFormat="false" ht="15" hidden="false" customHeight="true" outlineLevel="0" collapsed="false">
      <c r="A763" s="263"/>
      <c r="B763" s="271"/>
      <c r="C763" s="266"/>
      <c r="D763" s="266"/>
      <c r="E763" s="267"/>
      <c r="F763" s="272"/>
    </row>
    <row r="764" customFormat="false" ht="15" hidden="false" customHeight="true" outlineLevel="0" collapsed="false">
      <c r="A764" s="263"/>
      <c r="B764" s="271"/>
      <c r="C764" s="266"/>
      <c r="D764" s="266"/>
      <c r="E764" s="267"/>
      <c r="F764" s="272"/>
    </row>
    <row r="765" customFormat="false" ht="15" hidden="false" customHeight="true" outlineLevel="0" collapsed="false">
      <c r="A765" s="263"/>
      <c r="B765" s="271"/>
      <c r="C765" s="266"/>
      <c r="D765" s="266"/>
      <c r="E765" s="267"/>
      <c r="F765" s="272"/>
    </row>
    <row r="766" customFormat="false" ht="15" hidden="false" customHeight="true" outlineLevel="0" collapsed="false">
      <c r="A766" s="263"/>
      <c r="B766" s="271"/>
      <c r="C766" s="266"/>
      <c r="D766" s="266"/>
      <c r="E766" s="267"/>
      <c r="F766" s="272"/>
    </row>
    <row r="767" customFormat="false" ht="15" hidden="false" customHeight="true" outlineLevel="0" collapsed="false">
      <c r="A767" s="263"/>
      <c r="B767" s="271"/>
      <c r="C767" s="266"/>
      <c r="D767" s="266"/>
      <c r="E767" s="267"/>
      <c r="F767" s="272"/>
    </row>
    <row r="768" customFormat="false" ht="15" hidden="false" customHeight="true" outlineLevel="0" collapsed="false">
      <c r="A768" s="263"/>
      <c r="B768" s="271"/>
      <c r="C768" s="266"/>
      <c r="D768" s="266"/>
      <c r="E768" s="267"/>
      <c r="F768" s="272"/>
    </row>
    <row r="769" customFormat="false" ht="15" hidden="false" customHeight="true" outlineLevel="0" collapsed="false">
      <c r="A769" s="263"/>
      <c r="B769" s="271"/>
      <c r="C769" s="266"/>
      <c r="D769" s="266"/>
      <c r="E769" s="267"/>
      <c r="F769" s="272"/>
    </row>
    <row r="770" customFormat="false" ht="15" hidden="false" customHeight="true" outlineLevel="0" collapsed="false">
      <c r="A770" s="263"/>
      <c r="B770" s="271"/>
      <c r="C770" s="266"/>
      <c r="D770" s="266"/>
      <c r="E770" s="267"/>
      <c r="F770" s="272"/>
    </row>
    <row r="771" customFormat="false" ht="15" hidden="false" customHeight="true" outlineLevel="0" collapsed="false">
      <c r="A771" s="263"/>
      <c r="B771" s="271"/>
      <c r="C771" s="266"/>
      <c r="D771" s="266"/>
      <c r="E771" s="267"/>
      <c r="F771" s="272"/>
    </row>
    <row r="772" customFormat="false" ht="15" hidden="false" customHeight="true" outlineLevel="0" collapsed="false">
      <c r="A772" s="263"/>
      <c r="B772" s="271"/>
      <c r="C772" s="266"/>
      <c r="D772" s="266"/>
      <c r="E772" s="267"/>
      <c r="F772" s="272"/>
    </row>
    <row r="773" customFormat="false" ht="15" hidden="false" customHeight="true" outlineLevel="0" collapsed="false">
      <c r="A773" s="263"/>
      <c r="B773" s="271"/>
      <c r="C773" s="266"/>
      <c r="D773" s="266"/>
      <c r="E773" s="267"/>
      <c r="F773" s="272"/>
    </row>
    <row r="774" customFormat="false" ht="15" hidden="false" customHeight="true" outlineLevel="0" collapsed="false">
      <c r="A774" s="263"/>
      <c r="B774" s="271"/>
      <c r="C774" s="266"/>
      <c r="D774" s="266"/>
      <c r="E774" s="267"/>
      <c r="F774" s="272"/>
    </row>
    <row r="775" customFormat="false" ht="15" hidden="false" customHeight="true" outlineLevel="0" collapsed="false">
      <c r="A775" s="263"/>
      <c r="B775" s="271"/>
      <c r="C775" s="266"/>
      <c r="D775" s="266"/>
      <c r="E775" s="267"/>
      <c r="F775" s="272"/>
    </row>
    <row r="776" customFormat="false" ht="15" hidden="false" customHeight="true" outlineLevel="0" collapsed="false">
      <c r="A776" s="263"/>
      <c r="B776" s="271"/>
      <c r="C776" s="266"/>
      <c r="D776" s="266"/>
      <c r="E776" s="267"/>
      <c r="F776" s="272"/>
    </row>
    <row r="777" customFormat="false" ht="15" hidden="false" customHeight="true" outlineLevel="0" collapsed="false">
      <c r="A777" s="263"/>
      <c r="B777" s="271"/>
      <c r="C777" s="266"/>
      <c r="D777" s="266"/>
      <c r="E777" s="267"/>
      <c r="F777" s="272"/>
    </row>
    <row r="778" customFormat="false" ht="15" hidden="false" customHeight="true" outlineLevel="0" collapsed="false">
      <c r="A778" s="263"/>
      <c r="B778" s="271"/>
      <c r="C778" s="266"/>
      <c r="D778" s="266"/>
      <c r="E778" s="267"/>
      <c r="F778" s="272"/>
    </row>
    <row r="779" customFormat="false" ht="15" hidden="false" customHeight="true" outlineLevel="0" collapsed="false">
      <c r="A779" s="263"/>
      <c r="B779" s="271"/>
      <c r="C779" s="266"/>
      <c r="D779" s="266"/>
      <c r="E779" s="267"/>
      <c r="F779" s="272"/>
    </row>
    <row r="780" customFormat="false" ht="15" hidden="false" customHeight="true" outlineLevel="0" collapsed="false">
      <c r="A780" s="263"/>
      <c r="B780" s="271"/>
      <c r="C780" s="266"/>
      <c r="D780" s="266"/>
      <c r="E780" s="267"/>
      <c r="F780" s="272"/>
    </row>
    <row r="781" customFormat="false" ht="15" hidden="false" customHeight="true" outlineLevel="0" collapsed="false">
      <c r="A781" s="263"/>
      <c r="B781" s="271"/>
      <c r="C781" s="266"/>
      <c r="D781" s="266"/>
      <c r="E781" s="267"/>
      <c r="F781" s="272"/>
    </row>
    <row r="782" customFormat="false" ht="15" hidden="false" customHeight="true" outlineLevel="0" collapsed="false">
      <c r="A782" s="263"/>
      <c r="B782" s="271"/>
      <c r="C782" s="266"/>
      <c r="D782" s="266"/>
      <c r="E782" s="267"/>
      <c r="F782" s="272"/>
    </row>
    <row r="783" customFormat="false" ht="15" hidden="false" customHeight="true" outlineLevel="0" collapsed="false">
      <c r="A783" s="263"/>
      <c r="B783" s="271"/>
      <c r="C783" s="266"/>
      <c r="D783" s="266"/>
      <c r="E783" s="267"/>
      <c r="F783" s="272"/>
    </row>
    <row r="784" customFormat="false" ht="15" hidden="false" customHeight="true" outlineLevel="0" collapsed="false">
      <c r="A784" s="263"/>
      <c r="B784" s="271"/>
      <c r="C784" s="266"/>
      <c r="D784" s="266"/>
      <c r="E784" s="267"/>
      <c r="F784" s="272"/>
    </row>
    <row r="785" customFormat="false" ht="15" hidden="false" customHeight="true" outlineLevel="0" collapsed="false">
      <c r="A785" s="263"/>
      <c r="B785" s="271"/>
      <c r="C785" s="266"/>
      <c r="D785" s="266"/>
      <c r="E785" s="267"/>
      <c r="F785" s="272"/>
    </row>
    <row r="786" customFormat="false" ht="15" hidden="false" customHeight="true" outlineLevel="0" collapsed="false">
      <c r="A786" s="263"/>
      <c r="B786" s="271"/>
      <c r="C786" s="266"/>
      <c r="D786" s="266"/>
      <c r="E786" s="267"/>
      <c r="F786" s="272"/>
    </row>
    <row r="787" customFormat="false" ht="15" hidden="false" customHeight="true" outlineLevel="0" collapsed="false">
      <c r="A787" s="263"/>
      <c r="B787" s="271"/>
      <c r="C787" s="266"/>
      <c r="D787" s="266"/>
      <c r="E787" s="267"/>
      <c r="F787" s="272"/>
    </row>
    <row r="788" customFormat="false" ht="15" hidden="false" customHeight="true" outlineLevel="0" collapsed="false">
      <c r="A788" s="263"/>
      <c r="B788" s="271"/>
      <c r="C788" s="266"/>
      <c r="D788" s="266"/>
      <c r="E788" s="267"/>
      <c r="F788" s="272"/>
    </row>
    <row r="789" customFormat="false" ht="15" hidden="false" customHeight="true" outlineLevel="0" collapsed="false">
      <c r="A789" s="263"/>
      <c r="B789" s="271"/>
      <c r="C789" s="266"/>
      <c r="D789" s="266"/>
      <c r="E789" s="267"/>
      <c r="F789" s="272"/>
    </row>
    <row r="790" customFormat="false" ht="15" hidden="false" customHeight="true" outlineLevel="0" collapsed="false">
      <c r="A790" s="263"/>
      <c r="B790" s="271"/>
      <c r="C790" s="266"/>
      <c r="D790" s="266"/>
      <c r="E790" s="267"/>
      <c r="F790" s="272"/>
    </row>
    <row r="791" customFormat="false" ht="15" hidden="false" customHeight="true" outlineLevel="0" collapsed="false">
      <c r="A791" s="263"/>
      <c r="B791" s="271"/>
      <c r="C791" s="266"/>
      <c r="D791" s="266"/>
      <c r="E791" s="267"/>
      <c r="F791" s="272"/>
    </row>
    <row r="792" customFormat="false" ht="15" hidden="false" customHeight="true" outlineLevel="0" collapsed="false">
      <c r="A792" s="263"/>
      <c r="B792" s="271"/>
      <c r="C792" s="266"/>
      <c r="D792" s="266"/>
      <c r="E792" s="267"/>
      <c r="F792" s="272"/>
    </row>
    <row r="793" customFormat="false" ht="15" hidden="false" customHeight="true" outlineLevel="0" collapsed="false">
      <c r="A793" s="263"/>
      <c r="B793" s="271"/>
      <c r="C793" s="266"/>
      <c r="D793" s="266"/>
      <c r="E793" s="267"/>
      <c r="F793" s="272"/>
    </row>
    <row r="794" customFormat="false" ht="15" hidden="false" customHeight="true" outlineLevel="0" collapsed="false">
      <c r="A794" s="263"/>
      <c r="B794" s="271"/>
      <c r="C794" s="266"/>
      <c r="D794" s="266"/>
      <c r="E794" s="267"/>
      <c r="F794" s="272"/>
    </row>
    <row r="795" customFormat="false" ht="15" hidden="false" customHeight="true" outlineLevel="0" collapsed="false">
      <c r="A795" s="263"/>
      <c r="B795" s="271"/>
      <c r="C795" s="266"/>
      <c r="D795" s="266"/>
      <c r="E795" s="267"/>
      <c r="F795" s="272"/>
    </row>
    <row r="796" customFormat="false" ht="15" hidden="false" customHeight="true" outlineLevel="0" collapsed="false">
      <c r="A796" s="263"/>
      <c r="B796" s="271"/>
      <c r="C796" s="266"/>
      <c r="D796" s="266"/>
      <c r="E796" s="267"/>
      <c r="F796" s="272"/>
    </row>
    <row r="797" customFormat="false" ht="15" hidden="false" customHeight="true" outlineLevel="0" collapsed="false">
      <c r="A797" s="263"/>
      <c r="B797" s="271"/>
      <c r="C797" s="266"/>
      <c r="D797" s="266"/>
      <c r="E797" s="267"/>
      <c r="F797" s="272"/>
    </row>
    <row r="798" customFormat="false" ht="15" hidden="false" customHeight="true" outlineLevel="0" collapsed="false">
      <c r="A798" s="263"/>
      <c r="B798" s="271"/>
      <c r="C798" s="266"/>
      <c r="D798" s="266"/>
      <c r="E798" s="267"/>
      <c r="F798" s="272"/>
    </row>
    <row r="799" customFormat="false" ht="15" hidden="false" customHeight="true" outlineLevel="0" collapsed="false">
      <c r="A799" s="263"/>
      <c r="B799" s="271"/>
      <c r="C799" s="266"/>
      <c r="D799" s="266"/>
      <c r="E799" s="267"/>
      <c r="F799" s="272"/>
    </row>
    <row r="800" customFormat="false" ht="15" hidden="false" customHeight="true" outlineLevel="0" collapsed="false">
      <c r="A800" s="263"/>
      <c r="B800" s="271"/>
      <c r="C800" s="266"/>
      <c r="D800" s="266"/>
      <c r="E800" s="267"/>
      <c r="F800" s="272"/>
    </row>
    <row r="801" customFormat="false" ht="15" hidden="false" customHeight="true" outlineLevel="0" collapsed="false">
      <c r="A801" s="263"/>
      <c r="B801" s="271"/>
      <c r="C801" s="266"/>
      <c r="D801" s="266"/>
      <c r="E801" s="267"/>
      <c r="F801" s="272"/>
    </row>
    <row r="802" customFormat="false" ht="15" hidden="false" customHeight="true" outlineLevel="0" collapsed="false">
      <c r="A802" s="263"/>
      <c r="B802" s="271"/>
      <c r="C802" s="266"/>
      <c r="D802" s="266"/>
      <c r="E802" s="267"/>
      <c r="F802" s="272"/>
    </row>
    <row r="803" customFormat="false" ht="15" hidden="false" customHeight="true" outlineLevel="0" collapsed="false">
      <c r="A803" s="263"/>
      <c r="B803" s="271"/>
      <c r="C803" s="266"/>
      <c r="D803" s="266"/>
      <c r="E803" s="267"/>
      <c r="F803" s="272"/>
    </row>
    <row r="804" customFormat="false" ht="15" hidden="false" customHeight="true" outlineLevel="0" collapsed="false">
      <c r="A804" s="263"/>
      <c r="B804" s="271"/>
      <c r="C804" s="266"/>
      <c r="D804" s="266"/>
      <c r="E804" s="267"/>
      <c r="F804" s="272"/>
    </row>
    <row r="805" customFormat="false" ht="15" hidden="false" customHeight="true" outlineLevel="0" collapsed="false">
      <c r="A805" s="263"/>
      <c r="B805" s="271"/>
      <c r="C805" s="266"/>
      <c r="D805" s="266"/>
      <c r="E805" s="267"/>
      <c r="F805" s="272"/>
    </row>
    <row r="806" customFormat="false" ht="15" hidden="false" customHeight="true" outlineLevel="0" collapsed="false">
      <c r="A806" s="263"/>
      <c r="B806" s="271"/>
      <c r="C806" s="266"/>
      <c r="D806" s="266"/>
      <c r="E806" s="267"/>
      <c r="F806" s="272"/>
    </row>
    <row r="807" customFormat="false" ht="15" hidden="false" customHeight="true" outlineLevel="0" collapsed="false">
      <c r="A807" s="263"/>
      <c r="B807" s="271"/>
      <c r="C807" s="266"/>
      <c r="D807" s="266"/>
      <c r="E807" s="267"/>
      <c r="F807" s="272"/>
    </row>
    <row r="808" customFormat="false" ht="15" hidden="false" customHeight="true" outlineLevel="0" collapsed="false">
      <c r="A808" s="263"/>
      <c r="B808" s="271"/>
      <c r="C808" s="266"/>
      <c r="D808" s="266"/>
      <c r="E808" s="267"/>
      <c r="F808" s="272"/>
    </row>
    <row r="809" customFormat="false" ht="15" hidden="false" customHeight="true" outlineLevel="0" collapsed="false">
      <c r="A809" s="263"/>
      <c r="B809" s="271"/>
      <c r="C809" s="266"/>
      <c r="D809" s="266"/>
      <c r="E809" s="267"/>
      <c r="F809" s="272"/>
    </row>
    <row r="810" customFormat="false" ht="15" hidden="false" customHeight="true" outlineLevel="0" collapsed="false">
      <c r="A810" s="263"/>
      <c r="B810" s="271"/>
      <c r="C810" s="266"/>
      <c r="D810" s="266"/>
      <c r="E810" s="267"/>
      <c r="F810" s="272"/>
    </row>
    <row r="811" customFormat="false" ht="15" hidden="false" customHeight="true" outlineLevel="0" collapsed="false">
      <c r="A811" s="263"/>
      <c r="B811" s="271"/>
      <c r="C811" s="266"/>
      <c r="D811" s="266"/>
      <c r="E811" s="267"/>
      <c r="F811" s="272"/>
    </row>
    <row r="812" customFormat="false" ht="15" hidden="false" customHeight="true" outlineLevel="0" collapsed="false">
      <c r="A812" s="263"/>
      <c r="B812" s="271"/>
      <c r="C812" s="266"/>
      <c r="D812" s="266"/>
      <c r="E812" s="267"/>
      <c r="F812" s="272"/>
    </row>
    <row r="813" customFormat="false" ht="15" hidden="false" customHeight="true" outlineLevel="0" collapsed="false">
      <c r="A813" s="263"/>
      <c r="B813" s="271"/>
      <c r="C813" s="266"/>
      <c r="D813" s="266"/>
      <c r="E813" s="267"/>
      <c r="F813" s="272"/>
    </row>
    <row r="814" customFormat="false" ht="15" hidden="false" customHeight="true" outlineLevel="0" collapsed="false">
      <c r="A814" s="263"/>
      <c r="B814" s="271"/>
      <c r="C814" s="266"/>
      <c r="D814" s="266"/>
      <c r="E814" s="267"/>
      <c r="F814" s="272"/>
    </row>
    <row r="815" customFormat="false" ht="15" hidden="false" customHeight="true" outlineLevel="0" collapsed="false">
      <c r="A815" s="263"/>
      <c r="B815" s="271"/>
      <c r="C815" s="266"/>
      <c r="D815" s="266"/>
      <c r="E815" s="267"/>
      <c r="F815" s="272"/>
    </row>
    <row r="816" customFormat="false" ht="15" hidden="false" customHeight="true" outlineLevel="0" collapsed="false">
      <c r="A816" s="263"/>
      <c r="B816" s="271"/>
      <c r="C816" s="266"/>
      <c r="D816" s="266"/>
      <c r="E816" s="267"/>
      <c r="F816" s="272"/>
    </row>
    <row r="817" customFormat="false" ht="15" hidden="false" customHeight="true" outlineLevel="0" collapsed="false">
      <c r="A817" s="263"/>
      <c r="B817" s="271"/>
      <c r="C817" s="266"/>
      <c r="D817" s="266"/>
      <c r="E817" s="267"/>
      <c r="F817" s="272"/>
    </row>
    <row r="818" customFormat="false" ht="15" hidden="false" customHeight="true" outlineLevel="0" collapsed="false">
      <c r="A818" s="263"/>
      <c r="B818" s="271"/>
      <c r="C818" s="266"/>
      <c r="D818" s="266"/>
      <c r="E818" s="267"/>
      <c r="F818" s="272"/>
    </row>
    <row r="819" customFormat="false" ht="15" hidden="false" customHeight="true" outlineLevel="0" collapsed="false">
      <c r="A819" s="263"/>
      <c r="B819" s="271"/>
      <c r="C819" s="266"/>
      <c r="D819" s="266"/>
      <c r="E819" s="267"/>
      <c r="F819" s="272"/>
    </row>
    <row r="820" customFormat="false" ht="15" hidden="false" customHeight="true" outlineLevel="0" collapsed="false">
      <c r="A820" s="263"/>
      <c r="B820" s="271"/>
      <c r="C820" s="266"/>
      <c r="D820" s="266"/>
      <c r="E820" s="267"/>
      <c r="F820" s="272"/>
    </row>
    <row r="821" customFormat="false" ht="15" hidden="false" customHeight="true" outlineLevel="0" collapsed="false">
      <c r="A821" s="263"/>
      <c r="B821" s="271"/>
      <c r="C821" s="266"/>
      <c r="D821" s="266"/>
      <c r="E821" s="267"/>
      <c r="F821" s="272"/>
    </row>
    <row r="822" customFormat="false" ht="15" hidden="false" customHeight="true" outlineLevel="0" collapsed="false">
      <c r="A822" s="263"/>
      <c r="B822" s="271"/>
      <c r="C822" s="266"/>
      <c r="D822" s="266"/>
      <c r="E822" s="267"/>
      <c r="F822" s="272"/>
    </row>
    <row r="823" customFormat="false" ht="15" hidden="false" customHeight="true" outlineLevel="0" collapsed="false">
      <c r="A823" s="263"/>
      <c r="B823" s="271"/>
      <c r="C823" s="266"/>
      <c r="D823" s="266"/>
      <c r="E823" s="267"/>
      <c r="F823" s="272"/>
    </row>
    <row r="824" customFormat="false" ht="15" hidden="false" customHeight="true" outlineLevel="0" collapsed="false">
      <c r="A824" s="263"/>
      <c r="B824" s="271"/>
      <c r="C824" s="266"/>
      <c r="D824" s="266"/>
      <c r="E824" s="267"/>
      <c r="F824" s="272"/>
    </row>
    <row r="825" customFormat="false" ht="15" hidden="false" customHeight="true" outlineLevel="0" collapsed="false">
      <c r="A825" s="263"/>
      <c r="B825" s="271"/>
      <c r="C825" s="266"/>
      <c r="D825" s="266"/>
      <c r="E825" s="267"/>
      <c r="F825" s="272"/>
    </row>
    <row r="826" customFormat="false" ht="15" hidden="false" customHeight="true" outlineLevel="0" collapsed="false">
      <c r="A826" s="263"/>
      <c r="B826" s="271"/>
      <c r="C826" s="266"/>
      <c r="D826" s="266"/>
      <c r="E826" s="267"/>
      <c r="F826" s="272"/>
    </row>
    <row r="827" customFormat="false" ht="15" hidden="false" customHeight="true" outlineLevel="0" collapsed="false">
      <c r="A827" s="263"/>
      <c r="B827" s="271"/>
      <c r="C827" s="266"/>
      <c r="D827" s="266"/>
      <c r="E827" s="267"/>
      <c r="F827" s="272"/>
    </row>
    <row r="828" customFormat="false" ht="15" hidden="false" customHeight="true" outlineLevel="0" collapsed="false">
      <c r="A828" s="263"/>
      <c r="B828" s="271"/>
      <c r="C828" s="266"/>
      <c r="D828" s="266"/>
      <c r="E828" s="267"/>
      <c r="F828" s="272"/>
    </row>
    <row r="829" customFormat="false" ht="15" hidden="false" customHeight="true" outlineLevel="0" collapsed="false">
      <c r="A829" s="263"/>
      <c r="B829" s="271"/>
      <c r="C829" s="266"/>
      <c r="D829" s="266"/>
      <c r="E829" s="267"/>
      <c r="F829" s="272"/>
    </row>
    <row r="830" customFormat="false" ht="15" hidden="false" customHeight="true" outlineLevel="0" collapsed="false">
      <c r="A830" s="263"/>
      <c r="B830" s="271"/>
      <c r="C830" s="266"/>
      <c r="D830" s="266"/>
      <c r="E830" s="267"/>
      <c r="F830" s="272"/>
    </row>
    <row r="831" customFormat="false" ht="15" hidden="false" customHeight="true" outlineLevel="0" collapsed="false">
      <c r="A831" s="263"/>
      <c r="B831" s="271"/>
      <c r="C831" s="266"/>
      <c r="D831" s="266"/>
      <c r="E831" s="267"/>
      <c r="F831" s="272"/>
    </row>
    <row r="832" customFormat="false" ht="15" hidden="false" customHeight="true" outlineLevel="0" collapsed="false">
      <c r="A832" s="263"/>
      <c r="B832" s="271"/>
      <c r="C832" s="266"/>
      <c r="D832" s="266"/>
      <c r="E832" s="267"/>
      <c r="F832" s="272"/>
    </row>
    <row r="833" customFormat="false" ht="15" hidden="false" customHeight="true" outlineLevel="0" collapsed="false">
      <c r="A833" s="263"/>
      <c r="B833" s="271"/>
      <c r="C833" s="266"/>
      <c r="D833" s="266"/>
      <c r="E833" s="267"/>
      <c r="F833" s="272"/>
    </row>
    <row r="834" customFormat="false" ht="15" hidden="false" customHeight="true" outlineLevel="0" collapsed="false">
      <c r="A834" s="263"/>
      <c r="B834" s="271"/>
      <c r="C834" s="266"/>
      <c r="D834" s="266"/>
      <c r="E834" s="267"/>
      <c r="F834" s="272"/>
    </row>
    <row r="835" customFormat="false" ht="15" hidden="false" customHeight="true" outlineLevel="0" collapsed="false">
      <c r="A835" s="263"/>
      <c r="B835" s="271"/>
      <c r="C835" s="266"/>
      <c r="D835" s="266"/>
      <c r="E835" s="267"/>
      <c r="F835" s="272"/>
    </row>
    <row r="836" customFormat="false" ht="15" hidden="false" customHeight="true" outlineLevel="0" collapsed="false">
      <c r="A836" s="263"/>
      <c r="B836" s="271"/>
      <c r="C836" s="266"/>
      <c r="D836" s="266"/>
      <c r="E836" s="267"/>
      <c r="F836" s="272"/>
    </row>
    <row r="837" customFormat="false" ht="15" hidden="false" customHeight="true" outlineLevel="0" collapsed="false">
      <c r="A837" s="263"/>
      <c r="B837" s="271"/>
      <c r="C837" s="266"/>
      <c r="D837" s="266"/>
      <c r="E837" s="267"/>
      <c r="F837" s="272"/>
    </row>
    <row r="838" customFormat="false" ht="15" hidden="false" customHeight="true" outlineLevel="0" collapsed="false">
      <c r="A838" s="263"/>
      <c r="B838" s="271"/>
      <c r="C838" s="266"/>
      <c r="D838" s="266"/>
      <c r="E838" s="267"/>
      <c r="F838" s="272"/>
    </row>
    <row r="839" customFormat="false" ht="15" hidden="false" customHeight="true" outlineLevel="0" collapsed="false">
      <c r="A839" s="263"/>
      <c r="B839" s="271"/>
      <c r="C839" s="266"/>
      <c r="D839" s="266"/>
      <c r="E839" s="267"/>
      <c r="F839" s="272"/>
    </row>
    <row r="840" customFormat="false" ht="15" hidden="false" customHeight="true" outlineLevel="0" collapsed="false">
      <c r="A840" s="263"/>
      <c r="B840" s="271"/>
      <c r="C840" s="266"/>
      <c r="D840" s="266"/>
      <c r="E840" s="267"/>
      <c r="F840" s="272"/>
    </row>
    <row r="841" customFormat="false" ht="15" hidden="false" customHeight="true" outlineLevel="0" collapsed="false">
      <c r="A841" s="263"/>
      <c r="B841" s="271"/>
      <c r="C841" s="266"/>
      <c r="D841" s="266"/>
      <c r="E841" s="267"/>
      <c r="F841" s="272"/>
    </row>
    <row r="842" customFormat="false" ht="15" hidden="false" customHeight="true" outlineLevel="0" collapsed="false">
      <c r="A842" s="263"/>
      <c r="B842" s="271"/>
      <c r="C842" s="266"/>
      <c r="D842" s="266"/>
      <c r="E842" s="267"/>
      <c r="F842" s="272"/>
    </row>
    <row r="843" customFormat="false" ht="15" hidden="false" customHeight="true" outlineLevel="0" collapsed="false">
      <c r="A843" s="263"/>
      <c r="B843" s="271"/>
      <c r="C843" s="266"/>
      <c r="D843" s="266"/>
      <c r="E843" s="267"/>
      <c r="F843" s="272"/>
    </row>
    <row r="844" customFormat="false" ht="15" hidden="false" customHeight="true" outlineLevel="0" collapsed="false">
      <c r="A844" s="263"/>
      <c r="B844" s="271"/>
      <c r="C844" s="266"/>
      <c r="D844" s="266"/>
      <c r="E844" s="267"/>
      <c r="F844" s="272"/>
    </row>
    <row r="845" customFormat="false" ht="15" hidden="false" customHeight="true" outlineLevel="0" collapsed="false">
      <c r="A845" s="263"/>
      <c r="B845" s="271"/>
      <c r="C845" s="266"/>
      <c r="D845" s="266"/>
      <c r="E845" s="267"/>
      <c r="F845" s="272"/>
    </row>
    <row r="846" customFormat="false" ht="15" hidden="false" customHeight="true" outlineLevel="0" collapsed="false">
      <c r="A846" s="263"/>
      <c r="B846" s="271"/>
      <c r="C846" s="266"/>
      <c r="D846" s="266"/>
      <c r="E846" s="267"/>
      <c r="F846" s="272"/>
    </row>
    <row r="847" customFormat="false" ht="15" hidden="false" customHeight="true" outlineLevel="0" collapsed="false">
      <c r="A847" s="263"/>
      <c r="B847" s="271"/>
      <c r="C847" s="266"/>
      <c r="D847" s="266"/>
      <c r="E847" s="267"/>
      <c r="F847" s="272"/>
    </row>
    <row r="848" customFormat="false" ht="15" hidden="false" customHeight="true" outlineLevel="0" collapsed="false">
      <c r="A848" s="263"/>
      <c r="B848" s="271"/>
      <c r="C848" s="266"/>
      <c r="D848" s="266"/>
      <c r="E848" s="267"/>
      <c r="F848" s="272"/>
    </row>
    <row r="849" customFormat="false" ht="15" hidden="false" customHeight="true" outlineLevel="0" collapsed="false">
      <c r="A849" s="263"/>
      <c r="B849" s="271"/>
      <c r="C849" s="266"/>
      <c r="D849" s="266"/>
      <c r="E849" s="267"/>
      <c r="F849" s="272"/>
    </row>
    <row r="850" customFormat="false" ht="15" hidden="false" customHeight="true" outlineLevel="0" collapsed="false">
      <c r="A850" s="263"/>
      <c r="B850" s="271"/>
      <c r="C850" s="266"/>
      <c r="D850" s="266"/>
      <c r="E850" s="267"/>
      <c r="F850" s="272"/>
    </row>
    <row r="851" customFormat="false" ht="15" hidden="false" customHeight="true" outlineLevel="0" collapsed="false">
      <c r="A851" s="263"/>
      <c r="B851" s="271"/>
      <c r="C851" s="266"/>
      <c r="D851" s="266"/>
      <c r="E851" s="267"/>
      <c r="F851" s="272"/>
    </row>
    <row r="852" customFormat="false" ht="15" hidden="false" customHeight="true" outlineLevel="0" collapsed="false">
      <c r="A852" s="263"/>
      <c r="B852" s="271"/>
      <c r="C852" s="266"/>
      <c r="D852" s="266"/>
      <c r="E852" s="267"/>
      <c r="F852" s="272"/>
    </row>
    <row r="853" customFormat="false" ht="15" hidden="false" customHeight="true" outlineLevel="0" collapsed="false">
      <c r="A853" s="263"/>
      <c r="B853" s="271"/>
      <c r="C853" s="266"/>
      <c r="D853" s="266"/>
      <c r="E853" s="267"/>
      <c r="F853" s="272"/>
    </row>
    <row r="854" customFormat="false" ht="15" hidden="false" customHeight="true" outlineLevel="0" collapsed="false">
      <c r="A854" s="263"/>
      <c r="B854" s="271"/>
      <c r="C854" s="266"/>
      <c r="D854" s="266"/>
      <c r="E854" s="267"/>
      <c r="F854" s="272"/>
    </row>
    <row r="855" customFormat="false" ht="15" hidden="false" customHeight="true" outlineLevel="0" collapsed="false">
      <c r="A855" s="263"/>
      <c r="B855" s="271"/>
      <c r="C855" s="266"/>
      <c r="D855" s="266"/>
      <c r="E855" s="267"/>
      <c r="F855" s="272"/>
    </row>
    <row r="856" customFormat="false" ht="15" hidden="false" customHeight="true" outlineLevel="0" collapsed="false">
      <c r="A856" s="263"/>
      <c r="B856" s="271"/>
      <c r="C856" s="266"/>
      <c r="D856" s="266"/>
      <c r="E856" s="267"/>
      <c r="F856" s="272"/>
    </row>
    <row r="857" customFormat="false" ht="15" hidden="false" customHeight="true" outlineLevel="0" collapsed="false">
      <c r="A857" s="263"/>
      <c r="B857" s="271"/>
      <c r="C857" s="266"/>
      <c r="D857" s="266"/>
      <c r="E857" s="267"/>
      <c r="F857" s="272"/>
    </row>
    <row r="858" customFormat="false" ht="15" hidden="false" customHeight="true" outlineLevel="0" collapsed="false">
      <c r="A858" s="263"/>
      <c r="B858" s="271"/>
      <c r="C858" s="266"/>
      <c r="D858" s="266"/>
      <c r="E858" s="267"/>
      <c r="F858" s="272"/>
    </row>
    <row r="859" customFormat="false" ht="15" hidden="false" customHeight="true" outlineLevel="0" collapsed="false">
      <c r="A859" s="263"/>
      <c r="B859" s="271"/>
      <c r="C859" s="266"/>
      <c r="D859" s="266"/>
      <c r="E859" s="267"/>
      <c r="F859" s="272"/>
    </row>
    <row r="860" customFormat="false" ht="15" hidden="false" customHeight="true" outlineLevel="0" collapsed="false">
      <c r="A860" s="263"/>
      <c r="B860" s="271"/>
      <c r="C860" s="266"/>
      <c r="D860" s="266"/>
      <c r="E860" s="267"/>
      <c r="F860" s="272"/>
    </row>
    <row r="861" customFormat="false" ht="15" hidden="false" customHeight="true" outlineLevel="0" collapsed="false">
      <c r="A861" s="263"/>
      <c r="B861" s="271"/>
      <c r="C861" s="266"/>
      <c r="D861" s="266"/>
      <c r="E861" s="267"/>
      <c r="F861" s="272"/>
    </row>
    <row r="862" customFormat="false" ht="15" hidden="false" customHeight="true" outlineLevel="0" collapsed="false">
      <c r="A862" s="263"/>
      <c r="B862" s="271"/>
      <c r="C862" s="266"/>
      <c r="D862" s="266"/>
      <c r="E862" s="267"/>
      <c r="F862" s="272"/>
    </row>
    <row r="863" customFormat="false" ht="15" hidden="false" customHeight="true" outlineLevel="0" collapsed="false">
      <c r="A863" s="263"/>
      <c r="B863" s="271"/>
      <c r="C863" s="266"/>
      <c r="D863" s="266"/>
      <c r="E863" s="267"/>
      <c r="F863" s="272"/>
    </row>
    <row r="864" customFormat="false" ht="15" hidden="false" customHeight="true" outlineLevel="0" collapsed="false">
      <c r="A864" s="263"/>
      <c r="B864" s="271"/>
      <c r="C864" s="266"/>
      <c r="D864" s="266"/>
      <c r="E864" s="267"/>
      <c r="F864" s="272"/>
    </row>
    <row r="865" customFormat="false" ht="15" hidden="false" customHeight="true" outlineLevel="0" collapsed="false">
      <c r="A865" s="263"/>
      <c r="B865" s="271"/>
      <c r="C865" s="266"/>
      <c r="D865" s="266"/>
      <c r="E865" s="267"/>
      <c r="F865" s="272"/>
    </row>
    <row r="866" customFormat="false" ht="15" hidden="false" customHeight="true" outlineLevel="0" collapsed="false">
      <c r="A866" s="263"/>
      <c r="B866" s="271"/>
      <c r="C866" s="266"/>
      <c r="D866" s="266"/>
      <c r="E866" s="267"/>
      <c r="F866" s="272"/>
    </row>
    <row r="867" customFormat="false" ht="15" hidden="false" customHeight="true" outlineLevel="0" collapsed="false">
      <c r="A867" s="263"/>
      <c r="B867" s="271"/>
      <c r="C867" s="266"/>
      <c r="D867" s="266"/>
      <c r="E867" s="267"/>
      <c r="F867" s="272"/>
    </row>
    <row r="868" customFormat="false" ht="15" hidden="false" customHeight="true" outlineLevel="0" collapsed="false">
      <c r="A868" s="263"/>
      <c r="B868" s="271"/>
      <c r="C868" s="266"/>
      <c r="D868" s="266"/>
      <c r="E868" s="267"/>
      <c r="F868" s="272"/>
    </row>
    <row r="869" customFormat="false" ht="15" hidden="false" customHeight="true" outlineLevel="0" collapsed="false">
      <c r="A869" s="263"/>
      <c r="B869" s="271"/>
      <c r="C869" s="266"/>
      <c r="D869" s="266"/>
      <c r="E869" s="267"/>
      <c r="F869" s="272"/>
    </row>
    <row r="870" customFormat="false" ht="15" hidden="false" customHeight="true" outlineLevel="0" collapsed="false">
      <c r="A870" s="263"/>
      <c r="B870" s="271"/>
      <c r="C870" s="266"/>
      <c r="D870" s="266"/>
      <c r="E870" s="267"/>
      <c r="F870" s="272"/>
    </row>
    <row r="871" customFormat="false" ht="15" hidden="false" customHeight="true" outlineLevel="0" collapsed="false">
      <c r="A871" s="263"/>
      <c r="B871" s="271"/>
      <c r="C871" s="266"/>
      <c r="D871" s="266"/>
      <c r="E871" s="267"/>
      <c r="F871" s="272"/>
    </row>
    <row r="872" customFormat="false" ht="15" hidden="false" customHeight="true" outlineLevel="0" collapsed="false">
      <c r="A872" s="263"/>
      <c r="B872" s="271"/>
      <c r="C872" s="266"/>
      <c r="D872" s="266"/>
      <c r="E872" s="267"/>
      <c r="F872" s="272"/>
    </row>
    <row r="873" customFormat="false" ht="15" hidden="false" customHeight="true" outlineLevel="0" collapsed="false">
      <c r="A873" s="263"/>
      <c r="B873" s="271"/>
      <c r="C873" s="266"/>
      <c r="D873" s="266"/>
      <c r="E873" s="267"/>
      <c r="F873" s="272"/>
    </row>
    <row r="874" customFormat="false" ht="15" hidden="false" customHeight="true" outlineLevel="0" collapsed="false">
      <c r="A874" s="263"/>
      <c r="B874" s="271"/>
      <c r="C874" s="266"/>
      <c r="D874" s="266"/>
      <c r="E874" s="267"/>
      <c r="F874" s="272"/>
    </row>
    <row r="875" customFormat="false" ht="15" hidden="false" customHeight="true" outlineLevel="0" collapsed="false">
      <c r="A875" s="263"/>
      <c r="B875" s="271"/>
      <c r="C875" s="266"/>
      <c r="D875" s="266"/>
      <c r="E875" s="267"/>
      <c r="F875" s="272"/>
    </row>
    <row r="876" customFormat="false" ht="15" hidden="false" customHeight="true" outlineLevel="0" collapsed="false">
      <c r="A876" s="263"/>
      <c r="B876" s="271"/>
      <c r="C876" s="266"/>
      <c r="D876" s="266"/>
      <c r="E876" s="267"/>
      <c r="F876" s="272"/>
    </row>
    <row r="877" customFormat="false" ht="15" hidden="false" customHeight="true" outlineLevel="0" collapsed="false">
      <c r="A877" s="263"/>
      <c r="B877" s="271"/>
      <c r="C877" s="266"/>
      <c r="D877" s="266"/>
      <c r="E877" s="267"/>
      <c r="F877" s="272"/>
    </row>
    <row r="878" customFormat="false" ht="15" hidden="false" customHeight="true" outlineLevel="0" collapsed="false">
      <c r="A878" s="263"/>
      <c r="B878" s="271"/>
      <c r="C878" s="266"/>
      <c r="D878" s="266"/>
      <c r="E878" s="267"/>
      <c r="F878" s="272"/>
    </row>
    <row r="879" customFormat="false" ht="15" hidden="false" customHeight="true" outlineLevel="0" collapsed="false">
      <c r="A879" s="263"/>
      <c r="B879" s="271"/>
      <c r="C879" s="266"/>
      <c r="D879" s="266"/>
      <c r="E879" s="267"/>
      <c r="F879" s="272"/>
    </row>
    <row r="880" customFormat="false" ht="15" hidden="false" customHeight="true" outlineLevel="0" collapsed="false">
      <c r="A880" s="263"/>
      <c r="B880" s="271"/>
      <c r="C880" s="266"/>
      <c r="D880" s="266"/>
      <c r="E880" s="267"/>
      <c r="F880" s="272"/>
    </row>
    <row r="881" customFormat="false" ht="15" hidden="false" customHeight="true" outlineLevel="0" collapsed="false">
      <c r="A881" s="263"/>
      <c r="B881" s="271"/>
      <c r="C881" s="266"/>
      <c r="D881" s="266"/>
      <c r="E881" s="267"/>
      <c r="F881" s="272"/>
    </row>
    <row r="882" customFormat="false" ht="15" hidden="false" customHeight="true" outlineLevel="0" collapsed="false">
      <c r="A882" s="263"/>
      <c r="B882" s="271"/>
      <c r="C882" s="266"/>
      <c r="D882" s="266"/>
      <c r="E882" s="267"/>
      <c r="F882" s="272"/>
    </row>
    <row r="883" customFormat="false" ht="15" hidden="false" customHeight="true" outlineLevel="0" collapsed="false">
      <c r="A883" s="263"/>
      <c r="B883" s="271"/>
      <c r="C883" s="266"/>
      <c r="D883" s="266"/>
      <c r="E883" s="267"/>
      <c r="F883" s="272"/>
    </row>
    <row r="884" customFormat="false" ht="15" hidden="false" customHeight="true" outlineLevel="0" collapsed="false">
      <c r="A884" s="263"/>
      <c r="B884" s="271"/>
      <c r="C884" s="266"/>
      <c r="D884" s="266"/>
      <c r="E884" s="267"/>
      <c r="F884" s="272"/>
    </row>
    <row r="885" customFormat="false" ht="15" hidden="false" customHeight="true" outlineLevel="0" collapsed="false">
      <c r="A885" s="263"/>
      <c r="B885" s="271"/>
      <c r="C885" s="266"/>
      <c r="D885" s="266"/>
      <c r="E885" s="267"/>
      <c r="F885" s="272"/>
    </row>
    <row r="886" customFormat="false" ht="15" hidden="false" customHeight="true" outlineLevel="0" collapsed="false">
      <c r="A886" s="263"/>
      <c r="B886" s="271"/>
      <c r="C886" s="266"/>
      <c r="D886" s="266"/>
      <c r="E886" s="267"/>
      <c r="F886" s="272"/>
    </row>
    <row r="887" customFormat="false" ht="15" hidden="false" customHeight="true" outlineLevel="0" collapsed="false">
      <c r="A887" s="263"/>
      <c r="B887" s="271"/>
      <c r="C887" s="266"/>
      <c r="D887" s="266"/>
      <c r="E887" s="267"/>
      <c r="F887" s="272"/>
    </row>
    <row r="888" customFormat="false" ht="15" hidden="false" customHeight="true" outlineLevel="0" collapsed="false">
      <c r="A888" s="263"/>
      <c r="B888" s="271"/>
      <c r="C888" s="266"/>
      <c r="D888" s="266"/>
      <c r="E888" s="267"/>
      <c r="F888" s="272"/>
    </row>
    <row r="889" customFormat="false" ht="15" hidden="false" customHeight="true" outlineLevel="0" collapsed="false">
      <c r="A889" s="263"/>
      <c r="B889" s="271"/>
      <c r="C889" s="266"/>
      <c r="D889" s="266"/>
      <c r="E889" s="267"/>
      <c r="F889" s="272"/>
    </row>
    <row r="890" customFormat="false" ht="15" hidden="false" customHeight="true" outlineLevel="0" collapsed="false">
      <c r="A890" s="263"/>
      <c r="B890" s="271"/>
      <c r="C890" s="266"/>
      <c r="D890" s="266"/>
      <c r="E890" s="267"/>
      <c r="F890" s="272"/>
    </row>
    <row r="891" customFormat="false" ht="15" hidden="false" customHeight="true" outlineLevel="0" collapsed="false">
      <c r="A891" s="263"/>
      <c r="B891" s="271"/>
      <c r="C891" s="266"/>
      <c r="D891" s="266"/>
      <c r="E891" s="267"/>
      <c r="F891" s="272"/>
    </row>
    <row r="892" customFormat="false" ht="15" hidden="false" customHeight="true" outlineLevel="0" collapsed="false">
      <c r="A892" s="263"/>
      <c r="B892" s="271"/>
      <c r="C892" s="266"/>
      <c r="D892" s="266"/>
      <c r="E892" s="267"/>
      <c r="F892" s="272"/>
    </row>
    <row r="893" customFormat="false" ht="15" hidden="false" customHeight="true" outlineLevel="0" collapsed="false">
      <c r="A893" s="263"/>
      <c r="B893" s="271"/>
      <c r="C893" s="266"/>
      <c r="D893" s="266"/>
      <c r="E893" s="267"/>
      <c r="F893" s="272"/>
    </row>
    <row r="894" customFormat="false" ht="15" hidden="false" customHeight="true" outlineLevel="0" collapsed="false">
      <c r="A894" s="263"/>
      <c r="B894" s="271"/>
      <c r="C894" s="266"/>
      <c r="D894" s="266"/>
      <c r="E894" s="267"/>
      <c r="F894" s="272"/>
    </row>
    <row r="895" customFormat="false" ht="15" hidden="false" customHeight="true" outlineLevel="0" collapsed="false">
      <c r="A895" s="263"/>
      <c r="B895" s="271"/>
      <c r="C895" s="266"/>
      <c r="D895" s="266"/>
      <c r="E895" s="267"/>
      <c r="F895" s="272"/>
    </row>
    <row r="896" customFormat="false" ht="15" hidden="false" customHeight="true" outlineLevel="0" collapsed="false">
      <c r="A896" s="263"/>
      <c r="B896" s="271"/>
      <c r="C896" s="266"/>
      <c r="D896" s="266"/>
      <c r="E896" s="267"/>
      <c r="F896" s="272"/>
    </row>
    <row r="897" customFormat="false" ht="15" hidden="false" customHeight="true" outlineLevel="0" collapsed="false">
      <c r="A897" s="263"/>
      <c r="B897" s="271"/>
      <c r="C897" s="266"/>
      <c r="D897" s="266"/>
      <c r="E897" s="267"/>
      <c r="F897" s="272"/>
    </row>
    <row r="898" customFormat="false" ht="15" hidden="false" customHeight="true" outlineLevel="0" collapsed="false">
      <c r="A898" s="263"/>
      <c r="B898" s="271"/>
      <c r="C898" s="266"/>
      <c r="D898" s="266"/>
      <c r="E898" s="267"/>
      <c r="F898" s="272"/>
    </row>
    <row r="899" customFormat="false" ht="15" hidden="false" customHeight="true" outlineLevel="0" collapsed="false">
      <c r="A899" s="263"/>
      <c r="B899" s="271"/>
      <c r="C899" s="266"/>
      <c r="D899" s="266"/>
      <c r="E899" s="267"/>
      <c r="F899" s="272"/>
    </row>
    <row r="900" customFormat="false" ht="15" hidden="false" customHeight="true" outlineLevel="0" collapsed="false">
      <c r="A900" s="263"/>
      <c r="B900" s="271"/>
      <c r="C900" s="266"/>
      <c r="D900" s="266"/>
      <c r="E900" s="267"/>
      <c r="F900" s="272"/>
    </row>
    <row r="901" customFormat="false" ht="15" hidden="false" customHeight="true" outlineLevel="0" collapsed="false">
      <c r="A901" s="263"/>
      <c r="B901" s="271"/>
      <c r="C901" s="266"/>
      <c r="D901" s="266"/>
      <c r="E901" s="267"/>
      <c r="F901" s="272"/>
    </row>
    <row r="902" customFormat="false" ht="15" hidden="false" customHeight="true" outlineLevel="0" collapsed="false">
      <c r="A902" s="263"/>
      <c r="B902" s="271"/>
      <c r="C902" s="266"/>
      <c r="D902" s="266"/>
      <c r="E902" s="267"/>
      <c r="F902" s="272"/>
    </row>
    <row r="903" customFormat="false" ht="15" hidden="false" customHeight="true" outlineLevel="0" collapsed="false">
      <c r="A903" s="263"/>
      <c r="B903" s="271"/>
      <c r="C903" s="266"/>
      <c r="D903" s="266"/>
      <c r="E903" s="267"/>
      <c r="F903" s="272"/>
    </row>
    <row r="904" customFormat="false" ht="15" hidden="false" customHeight="true" outlineLevel="0" collapsed="false">
      <c r="A904" s="263"/>
      <c r="B904" s="271"/>
      <c r="C904" s="266"/>
      <c r="D904" s="266"/>
      <c r="E904" s="267"/>
      <c r="F904" s="272"/>
    </row>
    <row r="905" customFormat="false" ht="15" hidden="false" customHeight="true" outlineLevel="0" collapsed="false">
      <c r="A905" s="263"/>
      <c r="B905" s="271"/>
      <c r="C905" s="266"/>
      <c r="D905" s="266"/>
      <c r="E905" s="267"/>
      <c r="F905" s="272"/>
    </row>
    <row r="906" customFormat="false" ht="15" hidden="false" customHeight="true" outlineLevel="0" collapsed="false">
      <c r="A906" s="263"/>
      <c r="B906" s="271"/>
      <c r="C906" s="266"/>
      <c r="D906" s="266"/>
      <c r="E906" s="267"/>
      <c r="F906" s="272"/>
    </row>
    <row r="907" customFormat="false" ht="15" hidden="false" customHeight="true" outlineLevel="0" collapsed="false">
      <c r="A907" s="263"/>
      <c r="B907" s="271"/>
      <c r="C907" s="266"/>
      <c r="D907" s="266"/>
      <c r="E907" s="267"/>
      <c r="F907" s="272"/>
    </row>
    <row r="908" customFormat="false" ht="15" hidden="false" customHeight="true" outlineLevel="0" collapsed="false">
      <c r="A908" s="263"/>
      <c r="B908" s="271"/>
      <c r="C908" s="266"/>
      <c r="D908" s="266"/>
      <c r="E908" s="267"/>
      <c r="F908" s="272"/>
    </row>
    <row r="909" customFormat="false" ht="15" hidden="false" customHeight="true" outlineLevel="0" collapsed="false">
      <c r="A909" s="263"/>
      <c r="B909" s="271"/>
      <c r="C909" s="266"/>
      <c r="D909" s="266"/>
      <c r="E909" s="267"/>
      <c r="F909" s="272"/>
    </row>
    <row r="910" customFormat="false" ht="15" hidden="false" customHeight="true" outlineLevel="0" collapsed="false">
      <c r="A910" s="263"/>
      <c r="B910" s="271"/>
      <c r="C910" s="266"/>
      <c r="D910" s="266"/>
      <c r="E910" s="267"/>
      <c r="F910" s="272"/>
    </row>
    <row r="911" customFormat="false" ht="15" hidden="false" customHeight="true" outlineLevel="0" collapsed="false">
      <c r="A911" s="263"/>
      <c r="B911" s="271"/>
      <c r="C911" s="266"/>
      <c r="D911" s="266"/>
      <c r="E911" s="267"/>
      <c r="F911" s="272"/>
    </row>
    <row r="912" customFormat="false" ht="15" hidden="false" customHeight="true" outlineLevel="0" collapsed="false">
      <c r="A912" s="263"/>
      <c r="B912" s="271"/>
      <c r="C912" s="266"/>
      <c r="D912" s="266"/>
      <c r="E912" s="267"/>
      <c r="F912" s="272"/>
    </row>
    <row r="913" customFormat="false" ht="15" hidden="false" customHeight="true" outlineLevel="0" collapsed="false">
      <c r="A913" s="263"/>
      <c r="B913" s="271"/>
      <c r="C913" s="266"/>
      <c r="D913" s="266"/>
      <c r="E913" s="267"/>
      <c r="F913" s="272"/>
    </row>
    <row r="914" customFormat="false" ht="15" hidden="false" customHeight="true" outlineLevel="0" collapsed="false">
      <c r="A914" s="263"/>
      <c r="B914" s="271"/>
      <c r="C914" s="266"/>
      <c r="D914" s="266"/>
      <c r="E914" s="267"/>
      <c r="F914" s="272"/>
    </row>
    <row r="915" customFormat="false" ht="15" hidden="false" customHeight="true" outlineLevel="0" collapsed="false">
      <c r="A915" s="263"/>
      <c r="B915" s="271"/>
      <c r="C915" s="266"/>
      <c r="D915" s="266"/>
      <c r="E915" s="267"/>
      <c r="F915" s="272"/>
    </row>
    <row r="916" customFormat="false" ht="15" hidden="false" customHeight="true" outlineLevel="0" collapsed="false">
      <c r="A916" s="263"/>
      <c r="B916" s="271"/>
      <c r="C916" s="266"/>
      <c r="D916" s="266"/>
      <c r="E916" s="267"/>
      <c r="F916" s="272"/>
    </row>
    <row r="917" customFormat="false" ht="15" hidden="false" customHeight="true" outlineLevel="0" collapsed="false">
      <c r="A917" s="263"/>
      <c r="B917" s="271"/>
      <c r="C917" s="266"/>
      <c r="D917" s="266"/>
      <c r="E917" s="267"/>
      <c r="F917" s="272"/>
    </row>
    <row r="918" customFormat="false" ht="15" hidden="false" customHeight="true" outlineLevel="0" collapsed="false">
      <c r="A918" s="263"/>
      <c r="B918" s="271"/>
      <c r="C918" s="266"/>
      <c r="D918" s="266"/>
      <c r="E918" s="267"/>
      <c r="F918" s="272"/>
    </row>
    <row r="919" customFormat="false" ht="15" hidden="false" customHeight="true" outlineLevel="0" collapsed="false">
      <c r="A919" s="263"/>
      <c r="B919" s="271"/>
      <c r="C919" s="266"/>
      <c r="D919" s="266"/>
      <c r="E919" s="267"/>
      <c r="F919" s="272"/>
    </row>
    <row r="920" customFormat="false" ht="15" hidden="false" customHeight="true" outlineLevel="0" collapsed="false">
      <c r="A920" s="263"/>
      <c r="B920" s="271"/>
      <c r="C920" s="266"/>
      <c r="D920" s="266"/>
      <c r="E920" s="267"/>
      <c r="F920" s="272"/>
    </row>
    <row r="921" customFormat="false" ht="15" hidden="false" customHeight="true" outlineLevel="0" collapsed="false">
      <c r="A921" s="263"/>
      <c r="B921" s="271"/>
      <c r="C921" s="266"/>
      <c r="D921" s="266"/>
      <c r="E921" s="267"/>
      <c r="F921" s="272"/>
    </row>
    <row r="922" customFormat="false" ht="15" hidden="false" customHeight="true" outlineLevel="0" collapsed="false">
      <c r="A922" s="263"/>
      <c r="B922" s="271"/>
      <c r="C922" s="266"/>
      <c r="D922" s="266"/>
      <c r="E922" s="267"/>
      <c r="F922" s="272"/>
    </row>
    <row r="923" customFormat="false" ht="15" hidden="false" customHeight="true" outlineLevel="0" collapsed="false">
      <c r="A923" s="263"/>
      <c r="B923" s="271"/>
      <c r="C923" s="266"/>
      <c r="D923" s="266"/>
      <c r="E923" s="267"/>
      <c r="F923" s="272"/>
    </row>
    <row r="924" customFormat="false" ht="15" hidden="false" customHeight="true" outlineLevel="0" collapsed="false">
      <c r="A924" s="263"/>
      <c r="B924" s="271"/>
      <c r="C924" s="266"/>
      <c r="D924" s="266"/>
      <c r="E924" s="267"/>
      <c r="F924" s="272"/>
    </row>
    <row r="925" customFormat="false" ht="15" hidden="false" customHeight="true" outlineLevel="0" collapsed="false">
      <c r="A925" s="263"/>
      <c r="B925" s="271"/>
      <c r="C925" s="266"/>
      <c r="D925" s="266"/>
      <c r="E925" s="267"/>
      <c r="F925" s="272"/>
    </row>
    <row r="926" customFormat="false" ht="15" hidden="false" customHeight="true" outlineLevel="0" collapsed="false">
      <c r="A926" s="263"/>
      <c r="B926" s="271"/>
      <c r="C926" s="266"/>
      <c r="D926" s="266"/>
      <c r="E926" s="267"/>
      <c r="F926" s="272"/>
    </row>
    <row r="927" customFormat="false" ht="15" hidden="false" customHeight="true" outlineLevel="0" collapsed="false">
      <c r="A927" s="263"/>
      <c r="B927" s="271"/>
      <c r="C927" s="266"/>
      <c r="D927" s="266"/>
      <c r="E927" s="267"/>
      <c r="F927" s="272"/>
    </row>
    <row r="928" customFormat="false" ht="15" hidden="false" customHeight="true" outlineLevel="0" collapsed="false">
      <c r="A928" s="263"/>
      <c r="B928" s="271"/>
      <c r="C928" s="266"/>
      <c r="D928" s="266"/>
      <c r="E928" s="267"/>
      <c r="F928" s="272"/>
    </row>
    <row r="929" customFormat="false" ht="15" hidden="false" customHeight="true" outlineLevel="0" collapsed="false">
      <c r="A929" s="263"/>
      <c r="B929" s="271"/>
      <c r="C929" s="266"/>
      <c r="D929" s="266"/>
      <c r="E929" s="267"/>
      <c r="F929" s="272"/>
    </row>
    <row r="930" customFormat="false" ht="15" hidden="false" customHeight="true" outlineLevel="0" collapsed="false">
      <c r="A930" s="263"/>
      <c r="B930" s="271"/>
      <c r="C930" s="266"/>
      <c r="D930" s="266"/>
      <c r="E930" s="267"/>
      <c r="F930" s="272"/>
    </row>
    <row r="931" customFormat="false" ht="15" hidden="false" customHeight="true" outlineLevel="0" collapsed="false">
      <c r="A931" s="263"/>
      <c r="B931" s="271"/>
      <c r="C931" s="266"/>
      <c r="D931" s="266"/>
      <c r="E931" s="267"/>
      <c r="F931" s="272"/>
    </row>
    <row r="932" customFormat="false" ht="15" hidden="false" customHeight="true" outlineLevel="0" collapsed="false">
      <c r="A932" s="263"/>
      <c r="B932" s="271"/>
      <c r="C932" s="266"/>
      <c r="D932" s="266"/>
      <c r="E932" s="267"/>
      <c r="F932" s="272"/>
    </row>
    <row r="933" customFormat="false" ht="15" hidden="false" customHeight="true" outlineLevel="0" collapsed="false">
      <c r="A933" s="263"/>
      <c r="B933" s="271"/>
      <c r="C933" s="266"/>
      <c r="D933" s="266"/>
      <c r="E933" s="267"/>
      <c r="F933" s="272"/>
    </row>
    <row r="934" customFormat="false" ht="15" hidden="false" customHeight="true" outlineLevel="0" collapsed="false">
      <c r="A934" s="263"/>
      <c r="B934" s="271"/>
      <c r="C934" s="266"/>
      <c r="D934" s="266"/>
      <c r="E934" s="267"/>
      <c r="F934" s="272"/>
    </row>
    <row r="935" customFormat="false" ht="15" hidden="false" customHeight="true" outlineLevel="0" collapsed="false">
      <c r="A935" s="263"/>
      <c r="B935" s="271"/>
      <c r="C935" s="266"/>
      <c r="D935" s="266"/>
      <c r="E935" s="267"/>
      <c r="F935" s="272"/>
    </row>
    <row r="936" customFormat="false" ht="15" hidden="false" customHeight="true" outlineLevel="0" collapsed="false">
      <c r="A936" s="263"/>
      <c r="B936" s="271"/>
      <c r="C936" s="266"/>
      <c r="D936" s="266"/>
      <c r="E936" s="267"/>
      <c r="F936" s="272"/>
    </row>
    <row r="937" customFormat="false" ht="15" hidden="false" customHeight="true" outlineLevel="0" collapsed="false">
      <c r="A937" s="263"/>
      <c r="B937" s="271"/>
      <c r="C937" s="266"/>
      <c r="D937" s="266"/>
      <c r="E937" s="267"/>
      <c r="F937" s="272"/>
    </row>
    <row r="938" customFormat="false" ht="15" hidden="false" customHeight="true" outlineLevel="0" collapsed="false">
      <c r="A938" s="263"/>
      <c r="B938" s="271"/>
      <c r="C938" s="266"/>
      <c r="D938" s="266"/>
      <c r="E938" s="267"/>
      <c r="F938" s="272"/>
    </row>
    <row r="939" customFormat="false" ht="15" hidden="false" customHeight="true" outlineLevel="0" collapsed="false">
      <c r="A939" s="263"/>
      <c r="B939" s="271"/>
      <c r="C939" s="266"/>
      <c r="D939" s="266"/>
      <c r="E939" s="267"/>
      <c r="F939" s="272"/>
    </row>
    <row r="940" customFormat="false" ht="15" hidden="false" customHeight="true" outlineLevel="0" collapsed="false">
      <c r="A940" s="263"/>
      <c r="B940" s="271"/>
      <c r="C940" s="266"/>
      <c r="D940" s="266"/>
      <c r="E940" s="267"/>
      <c r="F940" s="272"/>
    </row>
    <row r="941" customFormat="false" ht="15" hidden="false" customHeight="true" outlineLevel="0" collapsed="false">
      <c r="A941" s="263"/>
      <c r="B941" s="271"/>
      <c r="C941" s="266"/>
      <c r="D941" s="266"/>
      <c r="E941" s="267"/>
      <c r="F941" s="272"/>
    </row>
    <row r="942" customFormat="false" ht="15" hidden="false" customHeight="true" outlineLevel="0" collapsed="false">
      <c r="A942" s="263"/>
      <c r="B942" s="271"/>
      <c r="C942" s="266"/>
      <c r="D942" s="266"/>
      <c r="E942" s="267"/>
      <c r="F942" s="272"/>
    </row>
    <row r="943" customFormat="false" ht="15" hidden="false" customHeight="true" outlineLevel="0" collapsed="false">
      <c r="A943" s="263"/>
      <c r="B943" s="271"/>
      <c r="C943" s="266"/>
      <c r="D943" s="266"/>
      <c r="E943" s="267"/>
      <c r="F943" s="272"/>
    </row>
    <row r="944" customFormat="false" ht="15" hidden="false" customHeight="true" outlineLevel="0" collapsed="false">
      <c r="A944" s="263"/>
      <c r="B944" s="271"/>
      <c r="C944" s="266"/>
      <c r="D944" s="266"/>
      <c r="E944" s="267"/>
      <c r="F944" s="272"/>
    </row>
    <row r="945" customFormat="false" ht="15" hidden="false" customHeight="true" outlineLevel="0" collapsed="false">
      <c r="A945" s="263"/>
      <c r="B945" s="271"/>
      <c r="C945" s="266"/>
      <c r="D945" s="266"/>
      <c r="E945" s="267"/>
      <c r="F945" s="272"/>
    </row>
    <row r="946" customFormat="false" ht="15" hidden="false" customHeight="true" outlineLevel="0" collapsed="false">
      <c r="A946" s="263"/>
      <c r="B946" s="271"/>
      <c r="C946" s="266"/>
      <c r="D946" s="266"/>
      <c r="E946" s="267"/>
      <c r="F946" s="272"/>
    </row>
    <row r="947" customFormat="false" ht="15" hidden="false" customHeight="true" outlineLevel="0" collapsed="false">
      <c r="A947" s="263"/>
      <c r="B947" s="271"/>
      <c r="C947" s="266"/>
      <c r="D947" s="266"/>
      <c r="E947" s="267"/>
      <c r="F947" s="272"/>
    </row>
    <row r="948" customFormat="false" ht="15" hidden="false" customHeight="true" outlineLevel="0" collapsed="false">
      <c r="A948" s="263"/>
      <c r="B948" s="271"/>
      <c r="C948" s="266"/>
      <c r="D948" s="266"/>
      <c r="E948" s="267"/>
      <c r="F948" s="272"/>
    </row>
    <row r="949" customFormat="false" ht="15" hidden="false" customHeight="true" outlineLevel="0" collapsed="false">
      <c r="A949" s="263"/>
      <c r="B949" s="271"/>
      <c r="C949" s="266"/>
      <c r="D949" s="266"/>
      <c r="E949" s="267"/>
      <c r="F949" s="272"/>
    </row>
    <row r="950" customFormat="false" ht="15" hidden="false" customHeight="true" outlineLevel="0" collapsed="false">
      <c r="A950" s="263"/>
      <c r="B950" s="271"/>
      <c r="C950" s="266"/>
      <c r="D950" s="266"/>
      <c r="E950" s="267"/>
      <c r="F950" s="272"/>
    </row>
    <row r="951" customFormat="false" ht="15" hidden="false" customHeight="true" outlineLevel="0" collapsed="false">
      <c r="A951" s="263"/>
      <c r="B951" s="271"/>
      <c r="C951" s="266"/>
      <c r="D951" s="266"/>
      <c r="E951" s="267"/>
      <c r="F951" s="272"/>
    </row>
    <row r="952" customFormat="false" ht="15" hidden="false" customHeight="true" outlineLevel="0" collapsed="false">
      <c r="A952" s="263"/>
      <c r="B952" s="271"/>
      <c r="C952" s="266"/>
      <c r="D952" s="266"/>
      <c r="E952" s="267"/>
      <c r="F952" s="272"/>
    </row>
    <row r="953" customFormat="false" ht="15" hidden="false" customHeight="true" outlineLevel="0" collapsed="false">
      <c r="A953" s="263"/>
      <c r="B953" s="271"/>
      <c r="C953" s="266"/>
      <c r="D953" s="266"/>
      <c r="E953" s="267"/>
      <c r="F953" s="272"/>
    </row>
    <row r="954" customFormat="false" ht="15" hidden="false" customHeight="true" outlineLevel="0" collapsed="false">
      <c r="A954" s="263"/>
      <c r="B954" s="271"/>
      <c r="C954" s="266"/>
      <c r="D954" s="266"/>
      <c r="E954" s="267"/>
      <c r="F954" s="272"/>
    </row>
    <row r="955" customFormat="false" ht="15" hidden="false" customHeight="true" outlineLevel="0" collapsed="false">
      <c r="A955" s="263"/>
      <c r="B955" s="271"/>
      <c r="C955" s="266"/>
      <c r="D955" s="266"/>
      <c r="E955" s="267"/>
      <c r="F955" s="272"/>
    </row>
    <row r="956" customFormat="false" ht="15" hidden="false" customHeight="true" outlineLevel="0" collapsed="false">
      <c r="A956" s="263"/>
      <c r="B956" s="271"/>
      <c r="C956" s="266"/>
      <c r="D956" s="266"/>
      <c r="E956" s="267"/>
      <c r="F956" s="272"/>
    </row>
    <row r="957" customFormat="false" ht="15" hidden="false" customHeight="true" outlineLevel="0" collapsed="false">
      <c r="A957" s="263"/>
      <c r="B957" s="271"/>
      <c r="C957" s="266"/>
      <c r="D957" s="266"/>
      <c r="E957" s="267"/>
      <c r="F957" s="272"/>
    </row>
    <row r="958" customFormat="false" ht="15" hidden="false" customHeight="true" outlineLevel="0" collapsed="false">
      <c r="A958" s="263"/>
      <c r="B958" s="271"/>
      <c r="C958" s="266"/>
      <c r="D958" s="266"/>
      <c r="E958" s="267"/>
      <c r="F958" s="272"/>
    </row>
    <row r="959" customFormat="false" ht="15" hidden="false" customHeight="true" outlineLevel="0" collapsed="false">
      <c r="A959" s="263"/>
      <c r="B959" s="271"/>
      <c r="C959" s="266"/>
      <c r="D959" s="266"/>
      <c r="E959" s="267"/>
      <c r="F959" s="272"/>
    </row>
    <row r="960" customFormat="false" ht="15" hidden="false" customHeight="true" outlineLevel="0" collapsed="false">
      <c r="A960" s="263"/>
      <c r="B960" s="271"/>
      <c r="C960" s="266"/>
      <c r="D960" s="266"/>
      <c r="E960" s="267"/>
      <c r="F960" s="272"/>
    </row>
    <row r="961" customFormat="false" ht="15" hidden="false" customHeight="true" outlineLevel="0" collapsed="false">
      <c r="A961" s="263"/>
      <c r="B961" s="271"/>
      <c r="C961" s="266"/>
      <c r="D961" s="266"/>
      <c r="E961" s="267"/>
      <c r="F961" s="272"/>
    </row>
    <row r="962" customFormat="false" ht="15" hidden="false" customHeight="true" outlineLevel="0" collapsed="false">
      <c r="A962" s="263"/>
      <c r="B962" s="271"/>
      <c r="C962" s="266"/>
      <c r="D962" s="266"/>
      <c r="E962" s="267"/>
      <c r="F962" s="272"/>
    </row>
    <row r="963" customFormat="false" ht="15" hidden="false" customHeight="true" outlineLevel="0" collapsed="false">
      <c r="A963" s="263"/>
      <c r="B963" s="271"/>
      <c r="C963" s="266"/>
      <c r="D963" s="266"/>
      <c r="E963" s="267"/>
      <c r="F963" s="272"/>
    </row>
    <row r="964" customFormat="false" ht="15" hidden="false" customHeight="true" outlineLevel="0" collapsed="false">
      <c r="A964" s="263"/>
      <c r="B964" s="271"/>
      <c r="C964" s="266"/>
      <c r="D964" s="266"/>
      <c r="E964" s="267"/>
      <c r="F964" s="272"/>
    </row>
    <row r="965" customFormat="false" ht="15" hidden="false" customHeight="true" outlineLevel="0" collapsed="false">
      <c r="A965" s="263"/>
      <c r="B965" s="271"/>
      <c r="C965" s="266"/>
      <c r="D965" s="266"/>
      <c r="E965" s="267"/>
      <c r="F965" s="272"/>
    </row>
    <row r="966" customFormat="false" ht="15" hidden="false" customHeight="true" outlineLevel="0" collapsed="false">
      <c r="A966" s="263"/>
      <c r="B966" s="271"/>
      <c r="C966" s="266"/>
      <c r="D966" s="266"/>
      <c r="E966" s="267"/>
      <c r="F966" s="272"/>
    </row>
    <row r="967" customFormat="false" ht="15" hidden="false" customHeight="true" outlineLevel="0" collapsed="false">
      <c r="A967" s="263"/>
      <c r="B967" s="271"/>
      <c r="C967" s="266"/>
      <c r="D967" s="266"/>
      <c r="E967" s="267"/>
      <c r="F967" s="272"/>
    </row>
    <row r="968" customFormat="false" ht="15" hidden="false" customHeight="true" outlineLevel="0" collapsed="false">
      <c r="A968" s="263"/>
      <c r="B968" s="271"/>
      <c r="C968" s="266"/>
      <c r="D968" s="266"/>
      <c r="E968" s="267"/>
      <c r="F968" s="272"/>
    </row>
    <row r="969" customFormat="false" ht="15" hidden="false" customHeight="true" outlineLevel="0" collapsed="false">
      <c r="A969" s="263"/>
      <c r="B969" s="271"/>
      <c r="C969" s="266"/>
      <c r="D969" s="266"/>
      <c r="E969" s="267"/>
      <c r="F969" s="272"/>
    </row>
    <row r="970" customFormat="false" ht="15" hidden="false" customHeight="true" outlineLevel="0" collapsed="false">
      <c r="A970" s="263"/>
      <c r="B970" s="271"/>
      <c r="C970" s="266"/>
      <c r="D970" s="266"/>
      <c r="E970" s="267"/>
      <c r="F970" s="272"/>
    </row>
    <row r="971" customFormat="false" ht="15" hidden="false" customHeight="true" outlineLevel="0" collapsed="false">
      <c r="A971" s="263"/>
      <c r="B971" s="271"/>
      <c r="C971" s="266"/>
      <c r="D971" s="266"/>
      <c r="E971" s="267"/>
      <c r="F971" s="272"/>
    </row>
    <row r="972" customFormat="false" ht="15" hidden="false" customHeight="true" outlineLevel="0" collapsed="false">
      <c r="A972" s="263"/>
      <c r="B972" s="271"/>
      <c r="C972" s="266"/>
      <c r="D972" s="266"/>
      <c r="E972" s="267"/>
      <c r="F972" s="272"/>
    </row>
    <row r="973" customFormat="false" ht="15" hidden="false" customHeight="true" outlineLevel="0" collapsed="false">
      <c r="A973" s="263"/>
      <c r="B973" s="271"/>
      <c r="C973" s="266"/>
      <c r="D973" s="266"/>
      <c r="E973" s="267"/>
      <c r="F973" s="272"/>
    </row>
    <row r="974" customFormat="false" ht="15" hidden="false" customHeight="true" outlineLevel="0" collapsed="false">
      <c r="A974" s="263"/>
      <c r="B974" s="271"/>
      <c r="C974" s="266"/>
      <c r="D974" s="266"/>
      <c r="E974" s="267"/>
      <c r="F974" s="272"/>
    </row>
    <row r="975" customFormat="false" ht="15" hidden="false" customHeight="true" outlineLevel="0" collapsed="false">
      <c r="A975" s="263"/>
      <c r="B975" s="271"/>
      <c r="C975" s="266"/>
      <c r="D975" s="266"/>
      <c r="E975" s="267"/>
      <c r="F975" s="272"/>
    </row>
    <row r="976" customFormat="false" ht="15" hidden="false" customHeight="true" outlineLevel="0" collapsed="false">
      <c r="A976" s="263"/>
      <c r="B976" s="271"/>
      <c r="C976" s="266"/>
      <c r="D976" s="266"/>
      <c r="E976" s="267"/>
      <c r="F976" s="272"/>
    </row>
    <row r="977" customFormat="false" ht="15" hidden="false" customHeight="true" outlineLevel="0" collapsed="false">
      <c r="A977" s="263"/>
      <c r="B977" s="271"/>
      <c r="C977" s="266"/>
      <c r="D977" s="266"/>
      <c r="E977" s="267"/>
      <c r="F977" s="272"/>
    </row>
    <row r="978" customFormat="false" ht="15" hidden="false" customHeight="true" outlineLevel="0" collapsed="false">
      <c r="A978" s="263"/>
      <c r="B978" s="271"/>
      <c r="C978" s="266"/>
      <c r="D978" s="266"/>
      <c r="E978" s="267"/>
      <c r="F978" s="272"/>
    </row>
    <row r="979" customFormat="false" ht="15" hidden="false" customHeight="true" outlineLevel="0" collapsed="false">
      <c r="A979" s="263"/>
      <c r="B979" s="271"/>
      <c r="C979" s="266"/>
      <c r="D979" s="266"/>
      <c r="E979" s="267"/>
      <c r="F979" s="272"/>
    </row>
    <row r="980" customFormat="false" ht="15" hidden="false" customHeight="true" outlineLevel="0" collapsed="false">
      <c r="A980" s="263"/>
      <c r="B980" s="271"/>
      <c r="C980" s="266"/>
      <c r="D980" s="266"/>
      <c r="E980" s="267"/>
      <c r="F980" s="272"/>
    </row>
    <row r="981" customFormat="false" ht="15" hidden="false" customHeight="true" outlineLevel="0" collapsed="false">
      <c r="A981" s="263"/>
      <c r="B981" s="271"/>
      <c r="C981" s="266"/>
      <c r="D981" s="266"/>
      <c r="E981" s="267"/>
      <c r="F981" s="272"/>
    </row>
    <row r="982" customFormat="false" ht="15" hidden="false" customHeight="true" outlineLevel="0" collapsed="false">
      <c r="A982" s="263"/>
      <c r="B982" s="271"/>
      <c r="C982" s="266"/>
      <c r="D982" s="266"/>
      <c r="E982" s="267"/>
      <c r="F982" s="272"/>
    </row>
    <row r="983" customFormat="false" ht="15" hidden="false" customHeight="true" outlineLevel="0" collapsed="false">
      <c r="A983" s="263"/>
      <c r="B983" s="271"/>
      <c r="C983" s="266"/>
      <c r="D983" s="266"/>
      <c r="E983" s="267"/>
      <c r="F983" s="272"/>
    </row>
    <row r="984" customFormat="false" ht="15" hidden="false" customHeight="true" outlineLevel="0" collapsed="false">
      <c r="A984" s="263"/>
      <c r="B984" s="271"/>
      <c r="C984" s="266"/>
      <c r="D984" s="266"/>
      <c r="E984" s="267"/>
      <c r="F984" s="272"/>
    </row>
    <row r="985" customFormat="false" ht="15" hidden="false" customHeight="true" outlineLevel="0" collapsed="false">
      <c r="A985" s="263"/>
      <c r="B985" s="271"/>
      <c r="C985" s="266"/>
      <c r="D985" s="266"/>
      <c r="E985" s="267"/>
      <c r="F985" s="272"/>
    </row>
    <row r="986" customFormat="false" ht="15" hidden="false" customHeight="true" outlineLevel="0" collapsed="false">
      <c r="A986" s="263"/>
      <c r="B986" s="271"/>
      <c r="C986" s="266"/>
      <c r="D986" s="266"/>
      <c r="E986" s="267"/>
      <c r="F986" s="272"/>
    </row>
    <row r="987" customFormat="false" ht="15" hidden="false" customHeight="true" outlineLevel="0" collapsed="false">
      <c r="A987" s="263"/>
      <c r="B987" s="271"/>
      <c r="C987" s="266"/>
      <c r="D987" s="266"/>
      <c r="E987" s="267"/>
      <c r="F987" s="272"/>
    </row>
    <row r="988" customFormat="false" ht="15" hidden="false" customHeight="true" outlineLevel="0" collapsed="false">
      <c r="A988" s="263"/>
      <c r="B988" s="271"/>
      <c r="C988" s="266"/>
      <c r="D988" s="266"/>
      <c r="E988" s="267"/>
      <c r="F988" s="272"/>
    </row>
    <row r="989" customFormat="false" ht="15" hidden="false" customHeight="true" outlineLevel="0" collapsed="false">
      <c r="A989" s="263"/>
      <c r="B989" s="271"/>
      <c r="C989" s="266"/>
      <c r="D989" s="266"/>
      <c r="E989" s="267"/>
      <c r="F989" s="272"/>
    </row>
    <row r="990" customFormat="false" ht="15" hidden="false" customHeight="true" outlineLevel="0" collapsed="false">
      <c r="A990" s="263"/>
      <c r="B990" s="271"/>
      <c r="C990" s="266"/>
      <c r="D990" s="266"/>
      <c r="E990" s="267"/>
      <c r="F990" s="272"/>
    </row>
    <row r="991" customFormat="false" ht="15" hidden="false" customHeight="true" outlineLevel="0" collapsed="false">
      <c r="A991" s="263"/>
      <c r="B991" s="271"/>
      <c r="C991" s="266"/>
      <c r="D991" s="266"/>
      <c r="E991" s="267"/>
      <c r="F991" s="272"/>
    </row>
    <row r="992" customFormat="false" ht="15" hidden="false" customHeight="true" outlineLevel="0" collapsed="false">
      <c r="A992" s="263"/>
      <c r="B992" s="271"/>
      <c r="C992" s="266"/>
      <c r="D992" s="266"/>
      <c r="E992" s="267"/>
      <c r="F992" s="272"/>
    </row>
    <row r="993" customFormat="false" ht="15" hidden="false" customHeight="true" outlineLevel="0" collapsed="false">
      <c r="A993" s="263"/>
      <c r="B993" s="271"/>
      <c r="C993" s="266"/>
      <c r="D993" s="266"/>
      <c r="E993" s="267"/>
      <c r="F993" s="272"/>
    </row>
    <row r="994" customFormat="false" ht="15" hidden="false" customHeight="true" outlineLevel="0" collapsed="false">
      <c r="A994" s="263"/>
      <c r="B994" s="271"/>
      <c r="C994" s="266"/>
      <c r="D994" s="266"/>
      <c r="E994" s="267"/>
      <c r="F994" s="272"/>
    </row>
    <row r="995" customFormat="false" ht="15" hidden="false" customHeight="true" outlineLevel="0" collapsed="false">
      <c r="A995" s="263"/>
      <c r="B995" s="271"/>
      <c r="C995" s="266"/>
      <c r="D995" s="266"/>
      <c r="E995" s="267"/>
      <c r="F995" s="272"/>
    </row>
    <row r="996" customFormat="false" ht="15" hidden="false" customHeight="true" outlineLevel="0" collapsed="false">
      <c r="A996" s="263"/>
      <c r="B996" s="271"/>
      <c r="C996" s="266"/>
      <c r="D996" s="266"/>
      <c r="E996" s="267"/>
      <c r="F996" s="272"/>
    </row>
    <row r="997" customFormat="false" ht="15" hidden="false" customHeight="true" outlineLevel="0" collapsed="false">
      <c r="A997" s="263"/>
      <c r="B997" s="271"/>
      <c r="C997" s="266"/>
      <c r="D997" s="266"/>
      <c r="E997" s="267"/>
      <c r="F997" s="272"/>
    </row>
    <row r="998" customFormat="false" ht="15" hidden="false" customHeight="true" outlineLevel="0" collapsed="false">
      <c r="A998" s="263"/>
      <c r="B998" s="271"/>
      <c r="C998" s="266"/>
      <c r="D998" s="266"/>
      <c r="E998" s="267"/>
      <c r="F998" s="272"/>
    </row>
    <row r="999" customFormat="false" ht="15" hidden="false" customHeight="true" outlineLevel="0" collapsed="false">
      <c r="A999" s="263"/>
      <c r="B999" s="271"/>
      <c r="C999" s="266"/>
      <c r="D999" s="266"/>
      <c r="E999" s="267"/>
      <c r="F999" s="272"/>
    </row>
    <row r="1000" customFormat="false" ht="15" hidden="false" customHeight="true" outlineLevel="0" collapsed="false">
      <c r="A1000" s="263"/>
      <c r="B1000" s="271"/>
      <c r="C1000" s="266"/>
      <c r="D1000" s="266"/>
      <c r="E1000" s="267"/>
      <c r="F1000" s="272"/>
    </row>
    <row r="1001" customFormat="false" ht="15" hidden="false" customHeight="true" outlineLevel="0" collapsed="false">
      <c r="A1001" s="263"/>
      <c r="B1001" s="271"/>
      <c r="C1001" s="266"/>
      <c r="D1001" s="266"/>
      <c r="E1001" s="267"/>
      <c r="F1001" s="272"/>
    </row>
    <row r="1002" customFormat="false" ht="15" hidden="false" customHeight="true" outlineLevel="0" collapsed="false">
      <c r="A1002" s="263"/>
      <c r="B1002" s="271"/>
      <c r="C1002" s="266"/>
      <c r="D1002" s="266"/>
      <c r="E1002" s="267"/>
      <c r="F1002" s="272"/>
    </row>
    <row r="1003" customFormat="false" ht="15" hidden="false" customHeight="true" outlineLevel="0" collapsed="false">
      <c r="A1003" s="263"/>
      <c r="B1003" s="271"/>
      <c r="C1003" s="266"/>
      <c r="D1003" s="266"/>
      <c r="E1003" s="267"/>
      <c r="F1003" s="272"/>
    </row>
    <row r="1004" customFormat="false" ht="15" hidden="false" customHeight="true" outlineLevel="0" collapsed="false">
      <c r="A1004" s="263"/>
      <c r="B1004" s="271"/>
      <c r="C1004" s="266"/>
      <c r="D1004" s="266"/>
      <c r="E1004" s="267"/>
      <c r="F1004" s="272"/>
    </row>
    <row r="1005" customFormat="false" ht="12" hidden="false" customHeight="false" outlineLevel="0" collapsed="false">
      <c r="A1005" s="263"/>
      <c r="B1005" s="271"/>
      <c r="C1005" s="266"/>
      <c r="D1005" s="266"/>
      <c r="E1005" s="267"/>
      <c r="F1005" s="272"/>
    </row>
    <row r="1006" customFormat="false" ht="12" hidden="false" customHeight="false" outlineLevel="0" collapsed="false">
      <c r="A1006" s="263"/>
      <c r="B1006" s="271"/>
      <c r="C1006" s="266"/>
      <c r="D1006" s="266"/>
      <c r="E1006" s="267"/>
      <c r="F1006" s="272"/>
    </row>
    <row r="1007" customFormat="false" ht="12" hidden="false" customHeight="false" outlineLevel="0" collapsed="false">
      <c r="A1007" s="263"/>
      <c r="B1007" s="271"/>
      <c r="C1007" s="266"/>
      <c r="D1007" s="266"/>
      <c r="E1007" s="267"/>
      <c r="F1007" s="272"/>
    </row>
    <row r="1008" customFormat="false" ht="12" hidden="false" customHeight="false" outlineLevel="0" collapsed="false">
      <c r="A1008" s="263"/>
      <c r="B1008" s="271"/>
      <c r="C1008" s="266"/>
      <c r="D1008" s="266"/>
      <c r="E1008" s="267"/>
      <c r="F1008" s="272"/>
    </row>
    <row r="1009" customFormat="false" ht="12" hidden="false" customHeight="false" outlineLevel="0" collapsed="false">
      <c r="A1009" s="263"/>
      <c r="B1009" s="271"/>
      <c r="C1009" s="266"/>
      <c r="D1009" s="266"/>
      <c r="E1009" s="267"/>
      <c r="F1009" s="272"/>
    </row>
    <row r="1010" customFormat="false" ht="12" hidden="false" customHeight="false" outlineLevel="0" collapsed="false">
      <c r="A1010" s="263"/>
      <c r="B1010" s="271"/>
      <c r="C1010" s="266"/>
      <c r="D1010" s="266"/>
      <c r="E1010" s="267"/>
      <c r="F1010" s="272"/>
    </row>
    <row r="1011" customFormat="false" ht="12" hidden="false" customHeight="false" outlineLevel="0" collapsed="false">
      <c r="A1011" s="263"/>
      <c r="B1011" s="271"/>
      <c r="C1011" s="266"/>
      <c r="D1011" s="266"/>
      <c r="E1011" s="267"/>
      <c r="F1011" s="272"/>
    </row>
    <row r="1012" customFormat="false" ht="12" hidden="false" customHeight="false" outlineLevel="0" collapsed="false">
      <c r="A1012" s="263"/>
      <c r="B1012" s="271"/>
      <c r="C1012" s="266"/>
      <c r="D1012" s="266"/>
      <c r="E1012" s="267"/>
      <c r="F1012" s="272"/>
    </row>
    <row r="1013" customFormat="false" ht="12" hidden="false" customHeight="false" outlineLevel="0" collapsed="false">
      <c r="A1013" s="263"/>
      <c r="B1013" s="271"/>
      <c r="C1013" s="266"/>
      <c r="D1013" s="266"/>
      <c r="E1013" s="267"/>
      <c r="F1013" s="272"/>
    </row>
    <row r="1014" customFormat="false" ht="12" hidden="false" customHeight="false" outlineLevel="0" collapsed="false">
      <c r="A1014" s="263"/>
      <c r="B1014" s="271"/>
      <c r="C1014" s="266"/>
      <c r="D1014" s="266"/>
      <c r="E1014" s="267"/>
      <c r="F1014" s="272"/>
    </row>
    <row r="1015" customFormat="false" ht="12" hidden="false" customHeight="false" outlineLevel="0" collapsed="false">
      <c r="A1015" s="263"/>
      <c r="B1015" s="271"/>
      <c r="C1015" s="266"/>
      <c r="D1015" s="266"/>
      <c r="E1015" s="267"/>
      <c r="F1015" s="272"/>
    </row>
    <row r="1016" customFormat="false" ht="12" hidden="false" customHeight="false" outlineLevel="0" collapsed="false">
      <c r="A1016" s="263"/>
      <c r="B1016" s="271"/>
      <c r="C1016" s="266"/>
      <c r="D1016" s="266"/>
      <c r="E1016" s="267"/>
      <c r="F1016" s="272"/>
    </row>
    <row r="1017" customFormat="false" ht="12" hidden="false" customHeight="false" outlineLevel="0" collapsed="false">
      <c r="A1017" s="263"/>
      <c r="B1017" s="271"/>
      <c r="C1017" s="266"/>
      <c r="D1017" s="266"/>
      <c r="E1017" s="267"/>
      <c r="F1017" s="272"/>
    </row>
    <row r="1018" customFormat="false" ht="12" hidden="false" customHeight="false" outlineLevel="0" collapsed="false">
      <c r="A1018" s="263"/>
      <c r="B1018" s="271"/>
      <c r="C1018" s="266"/>
      <c r="D1018" s="266"/>
      <c r="E1018" s="267"/>
      <c r="F1018" s="272"/>
    </row>
    <row r="1019" customFormat="false" ht="12" hidden="false" customHeight="false" outlineLevel="0" collapsed="false">
      <c r="A1019" s="263"/>
      <c r="B1019" s="271"/>
      <c r="C1019" s="266"/>
      <c r="D1019" s="266"/>
      <c r="E1019" s="267"/>
      <c r="F1019" s="272"/>
    </row>
    <row r="1020" customFormat="false" ht="12" hidden="false" customHeight="false" outlineLevel="0" collapsed="false">
      <c r="A1020" s="263"/>
      <c r="B1020" s="271"/>
      <c r="C1020" s="266"/>
      <c r="D1020" s="266"/>
      <c r="E1020" s="267"/>
      <c r="F1020" s="272"/>
    </row>
    <row r="1021" customFormat="false" ht="12" hidden="false" customHeight="false" outlineLevel="0" collapsed="false">
      <c r="A1021" s="263"/>
      <c r="B1021" s="271"/>
      <c r="C1021" s="266"/>
      <c r="D1021" s="266"/>
      <c r="E1021" s="267"/>
      <c r="F1021" s="272"/>
    </row>
    <row r="1022" customFormat="false" ht="12" hidden="false" customHeight="false" outlineLevel="0" collapsed="false">
      <c r="A1022" s="263"/>
      <c r="B1022" s="271"/>
      <c r="C1022" s="266"/>
      <c r="D1022" s="266"/>
      <c r="E1022" s="267"/>
      <c r="F1022" s="272"/>
    </row>
    <row r="1023" customFormat="false" ht="12" hidden="false" customHeight="false" outlineLevel="0" collapsed="false">
      <c r="A1023" s="263"/>
      <c r="B1023" s="271"/>
      <c r="C1023" s="266"/>
      <c r="D1023" s="266"/>
      <c r="E1023" s="267"/>
      <c r="F1023" s="272"/>
    </row>
    <row r="1024" customFormat="false" ht="12" hidden="false" customHeight="false" outlineLevel="0" collapsed="false">
      <c r="A1024" s="263"/>
      <c r="B1024" s="271"/>
      <c r="C1024" s="266"/>
      <c r="D1024" s="266"/>
      <c r="E1024" s="267"/>
      <c r="F1024" s="272"/>
    </row>
    <row r="1025" customFormat="false" ht="12" hidden="false" customHeight="false" outlineLevel="0" collapsed="false">
      <c r="A1025" s="263"/>
      <c r="B1025" s="271"/>
      <c r="C1025" s="266"/>
      <c r="D1025" s="266"/>
      <c r="E1025" s="267"/>
      <c r="F1025" s="272"/>
    </row>
    <row r="1026" customFormat="false" ht="12" hidden="false" customHeight="false" outlineLevel="0" collapsed="false">
      <c r="A1026" s="263"/>
      <c r="B1026" s="271"/>
      <c r="C1026" s="266"/>
      <c r="D1026" s="266"/>
      <c r="E1026" s="267"/>
      <c r="F1026" s="272"/>
    </row>
    <row r="1027" customFormat="false" ht="12" hidden="false" customHeight="false" outlineLevel="0" collapsed="false">
      <c r="A1027" s="263"/>
      <c r="B1027" s="271"/>
      <c r="C1027" s="266"/>
      <c r="D1027" s="266"/>
      <c r="E1027" s="267"/>
      <c r="F1027" s="272"/>
    </row>
    <row r="1028" customFormat="false" ht="12" hidden="false" customHeight="false" outlineLevel="0" collapsed="false">
      <c r="A1028" s="263"/>
      <c r="B1028" s="271"/>
      <c r="C1028" s="266"/>
      <c r="D1028" s="266"/>
      <c r="E1028" s="267"/>
      <c r="F1028" s="272"/>
    </row>
    <row r="1029" customFormat="false" ht="12" hidden="false" customHeight="false" outlineLevel="0" collapsed="false">
      <c r="A1029" s="263"/>
      <c r="B1029" s="271"/>
      <c r="C1029" s="266"/>
      <c r="D1029" s="266"/>
      <c r="E1029" s="267"/>
      <c r="F1029" s="272"/>
    </row>
    <row r="1030" customFormat="false" ht="12" hidden="false" customHeight="false" outlineLevel="0" collapsed="false">
      <c r="A1030" s="263"/>
      <c r="B1030" s="271"/>
      <c r="C1030" s="266"/>
      <c r="D1030" s="266"/>
      <c r="E1030" s="267"/>
      <c r="F1030" s="272"/>
    </row>
    <row r="1031" customFormat="false" ht="12" hidden="false" customHeight="false" outlineLevel="0" collapsed="false">
      <c r="A1031" s="263"/>
      <c r="B1031" s="271"/>
      <c r="C1031" s="266"/>
      <c r="D1031" s="266"/>
      <c r="E1031" s="267"/>
      <c r="F1031" s="272"/>
    </row>
    <row r="1032" customFormat="false" ht="12" hidden="false" customHeight="false" outlineLevel="0" collapsed="false">
      <c r="A1032" s="263"/>
      <c r="B1032" s="271"/>
      <c r="C1032" s="266"/>
      <c r="D1032" s="266"/>
      <c r="E1032" s="267"/>
      <c r="F1032" s="272"/>
    </row>
    <row r="1033" customFormat="false" ht="12" hidden="false" customHeight="false" outlineLevel="0" collapsed="false">
      <c r="A1033" s="263"/>
      <c r="B1033" s="271"/>
      <c r="C1033" s="266"/>
      <c r="D1033" s="266"/>
      <c r="E1033" s="267"/>
      <c r="F1033" s="272"/>
    </row>
    <row r="1034" customFormat="false" ht="12" hidden="false" customHeight="false" outlineLevel="0" collapsed="false">
      <c r="A1034" s="263"/>
      <c r="B1034" s="271"/>
      <c r="C1034" s="266"/>
      <c r="D1034" s="266"/>
      <c r="E1034" s="267"/>
      <c r="F1034" s="272"/>
    </row>
    <row r="1035" customFormat="false" ht="12" hidden="false" customHeight="false" outlineLevel="0" collapsed="false">
      <c r="A1035" s="263"/>
      <c r="B1035" s="271"/>
      <c r="C1035" s="266"/>
      <c r="D1035" s="266"/>
      <c r="E1035" s="267"/>
      <c r="F1035" s="272"/>
    </row>
    <row r="1036" customFormat="false" ht="12" hidden="false" customHeight="false" outlineLevel="0" collapsed="false">
      <c r="A1036" s="263"/>
      <c r="B1036" s="271"/>
      <c r="C1036" s="266"/>
      <c r="D1036" s="266"/>
      <c r="E1036" s="267"/>
      <c r="F1036" s="272"/>
    </row>
    <row r="1037" customFormat="false" ht="12" hidden="false" customHeight="false" outlineLevel="0" collapsed="false">
      <c r="A1037" s="263"/>
      <c r="B1037" s="271"/>
      <c r="C1037" s="266"/>
      <c r="D1037" s="266"/>
      <c r="E1037" s="267"/>
      <c r="F1037" s="272"/>
    </row>
    <row r="1038" customFormat="false" ht="12" hidden="false" customHeight="false" outlineLevel="0" collapsed="false">
      <c r="A1038" s="263"/>
      <c r="B1038" s="271"/>
      <c r="C1038" s="266"/>
      <c r="D1038" s="266"/>
      <c r="E1038" s="267"/>
      <c r="F1038" s="272"/>
    </row>
    <row r="1039" customFormat="false" ht="12" hidden="false" customHeight="false" outlineLevel="0" collapsed="false">
      <c r="A1039" s="263"/>
      <c r="B1039" s="271"/>
      <c r="C1039" s="266"/>
      <c r="D1039" s="266"/>
      <c r="E1039" s="267"/>
      <c r="F1039" s="272"/>
    </row>
    <row r="1040" customFormat="false" ht="12" hidden="false" customHeight="false" outlineLevel="0" collapsed="false">
      <c r="A1040" s="263"/>
      <c r="B1040" s="271"/>
      <c r="C1040" s="266"/>
      <c r="D1040" s="266"/>
      <c r="E1040" s="267"/>
      <c r="F1040" s="272"/>
    </row>
    <row r="1041" customFormat="false" ht="12" hidden="false" customHeight="false" outlineLevel="0" collapsed="false">
      <c r="A1041" s="263"/>
      <c r="B1041" s="271"/>
      <c r="C1041" s="266"/>
      <c r="D1041" s="266"/>
      <c r="E1041" s="267"/>
      <c r="F1041" s="272"/>
    </row>
    <row r="1042" customFormat="false" ht="12" hidden="false" customHeight="false" outlineLevel="0" collapsed="false">
      <c r="A1042" s="263"/>
      <c r="B1042" s="271"/>
      <c r="C1042" s="266"/>
      <c r="D1042" s="266"/>
      <c r="E1042" s="267"/>
      <c r="F1042" s="272"/>
    </row>
    <row r="1043" customFormat="false" ht="12" hidden="false" customHeight="false" outlineLevel="0" collapsed="false">
      <c r="A1043" s="263"/>
      <c r="B1043" s="271"/>
      <c r="C1043" s="266"/>
      <c r="D1043" s="266"/>
      <c r="E1043" s="267"/>
      <c r="F1043" s="272"/>
    </row>
    <row r="1044" customFormat="false" ht="12" hidden="false" customHeight="false" outlineLevel="0" collapsed="false">
      <c r="A1044" s="263"/>
      <c r="B1044" s="271"/>
      <c r="C1044" s="266"/>
      <c r="D1044" s="266"/>
      <c r="E1044" s="267"/>
      <c r="F1044" s="272"/>
    </row>
    <row r="1045" customFormat="false" ht="12" hidden="false" customHeight="false" outlineLevel="0" collapsed="false">
      <c r="A1045" s="263"/>
      <c r="B1045" s="271"/>
      <c r="C1045" s="266"/>
      <c r="D1045" s="266"/>
      <c r="E1045" s="267"/>
      <c r="F1045" s="272"/>
    </row>
    <row r="1046" customFormat="false" ht="12" hidden="false" customHeight="false" outlineLevel="0" collapsed="false">
      <c r="A1046" s="263"/>
      <c r="B1046" s="271"/>
      <c r="C1046" s="266"/>
      <c r="D1046" s="266"/>
      <c r="E1046" s="267"/>
      <c r="F1046" s="272"/>
    </row>
    <row r="1047" customFormat="false" ht="12" hidden="false" customHeight="false" outlineLevel="0" collapsed="false">
      <c r="A1047" s="263"/>
      <c r="B1047" s="271"/>
      <c r="C1047" s="266"/>
      <c r="D1047" s="266"/>
      <c r="E1047" s="267"/>
      <c r="F1047" s="272"/>
    </row>
    <row r="1048" customFormat="false" ht="12" hidden="false" customHeight="false" outlineLevel="0" collapsed="false">
      <c r="A1048" s="263"/>
      <c r="B1048" s="271"/>
      <c r="C1048" s="266"/>
      <c r="D1048" s="266"/>
      <c r="E1048" s="267"/>
      <c r="F1048" s="272"/>
    </row>
    <row r="1049" customFormat="false" ht="12" hidden="false" customHeight="false" outlineLevel="0" collapsed="false">
      <c r="A1049" s="263"/>
      <c r="B1049" s="271"/>
      <c r="C1049" s="266"/>
      <c r="D1049" s="266"/>
      <c r="E1049" s="267"/>
      <c r="F1049" s="272"/>
    </row>
    <row r="1050" customFormat="false" ht="12" hidden="false" customHeight="false" outlineLevel="0" collapsed="false">
      <c r="A1050" s="263"/>
      <c r="B1050" s="271"/>
      <c r="C1050" s="266"/>
      <c r="D1050" s="266"/>
      <c r="E1050" s="267"/>
      <c r="F1050" s="272"/>
    </row>
    <row r="1051" customFormat="false" ht="12" hidden="false" customHeight="false" outlineLevel="0" collapsed="false">
      <c r="A1051" s="263"/>
      <c r="B1051" s="271"/>
      <c r="C1051" s="266"/>
      <c r="D1051" s="266"/>
      <c r="E1051" s="267"/>
      <c r="F1051" s="272"/>
    </row>
    <row r="1052" customFormat="false" ht="12" hidden="false" customHeight="false" outlineLevel="0" collapsed="false">
      <c r="A1052" s="263"/>
      <c r="B1052" s="271"/>
      <c r="C1052" s="266"/>
      <c r="D1052" s="266"/>
      <c r="E1052" s="267"/>
      <c r="F1052" s="272"/>
    </row>
    <row r="1053" customFormat="false" ht="12" hidden="false" customHeight="false" outlineLevel="0" collapsed="false">
      <c r="A1053" s="263"/>
      <c r="B1053" s="271"/>
      <c r="C1053" s="266"/>
      <c r="D1053" s="266"/>
      <c r="E1053" s="267"/>
      <c r="F1053" s="272"/>
    </row>
    <row r="1054" customFormat="false" ht="12" hidden="false" customHeight="false" outlineLevel="0" collapsed="false">
      <c r="A1054" s="263"/>
      <c r="B1054" s="271"/>
      <c r="C1054" s="266"/>
      <c r="D1054" s="266"/>
      <c r="E1054" s="267"/>
      <c r="F1054" s="272"/>
    </row>
    <row r="1055" customFormat="false" ht="12" hidden="false" customHeight="false" outlineLevel="0" collapsed="false">
      <c r="A1055" s="263"/>
      <c r="B1055" s="271"/>
      <c r="C1055" s="266"/>
      <c r="D1055" s="266"/>
      <c r="E1055" s="267"/>
      <c r="F1055" s="272"/>
    </row>
    <row r="1056" customFormat="false" ht="12" hidden="false" customHeight="false" outlineLevel="0" collapsed="false">
      <c r="A1056" s="263"/>
      <c r="B1056" s="271"/>
      <c r="C1056" s="266"/>
      <c r="D1056" s="266"/>
      <c r="E1056" s="267"/>
      <c r="F1056" s="272"/>
    </row>
    <row r="1057" customFormat="false" ht="12" hidden="false" customHeight="false" outlineLevel="0" collapsed="false">
      <c r="A1057" s="263"/>
      <c r="B1057" s="271"/>
      <c r="C1057" s="266"/>
      <c r="D1057" s="266"/>
      <c r="E1057" s="267"/>
      <c r="F1057" s="272"/>
    </row>
    <row r="1058" customFormat="false" ht="12" hidden="false" customHeight="false" outlineLevel="0" collapsed="false">
      <c r="A1058" s="263"/>
      <c r="B1058" s="271"/>
      <c r="C1058" s="266"/>
      <c r="D1058" s="266"/>
      <c r="E1058" s="267"/>
      <c r="F1058" s="272"/>
    </row>
    <row r="1059" customFormat="false" ht="12" hidden="false" customHeight="false" outlineLevel="0" collapsed="false">
      <c r="A1059" s="263"/>
      <c r="B1059" s="271"/>
      <c r="C1059" s="266"/>
      <c r="D1059" s="266"/>
      <c r="E1059" s="267"/>
      <c r="F1059" s="272"/>
    </row>
    <row r="1060" customFormat="false" ht="12" hidden="false" customHeight="false" outlineLevel="0" collapsed="false">
      <c r="A1060" s="263"/>
      <c r="B1060" s="271"/>
      <c r="C1060" s="266"/>
      <c r="D1060" s="266"/>
      <c r="E1060" s="267"/>
      <c r="F1060" s="272"/>
    </row>
    <row r="1061" customFormat="false" ht="12" hidden="false" customHeight="false" outlineLevel="0" collapsed="false">
      <c r="A1061" s="263"/>
      <c r="B1061" s="271"/>
      <c r="C1061" s="266"/>
      <c r="D1061" s="266"/>
      <c r="E1061" s="267"/>
      <c r="F1061" s="272"/>
    </row>
    <row r="1062" customFormat="false" ht="12" hidden="false" customHeight="false" outlineLevel="0" collapsed="false">
      <c r="A1062" s="263"/>
      <c r="B1062" s="271"/>
      <c r="C1062" s="266"/>
      <c r="D1062" s="266"/>
      <c r="E1062" s="267"/>
      <c r="F1062" s="272"/>
    </row>
    <row r="1063" customFormat="false" ht="12" hidden="false" customHeight="false" outlineLevel="0" collapsed="false">
      <c r="A1063" s="263"/>
      <c r="B1063" s="271"/>
      <c r="C1063" s="266"/>
      <c r="D1063" s="266"/>
      <c r="E1063" s="267"/>
      <c r="F1063" s="272"/>
    </row>
    <row r="1064" customFormat="false" ht="12" hidden="false" customHeight="false" outlineLevel="0" collapsed="false">
      <c r="A1064" s="263"/>
      <c r="B1064" s="271"/>
      <c r="C1064" s="266"/>
      <c r="D1064" s="266"/>
      <c r="E1064" s="267"/>
      <c r="F1064" s="272"/>
    </row>
    <row r="1065" customFormat="false" ht="12" hidden="false" customHeight="false" outlineLevel="0" collapsed="false">
      <c r="A1065" s="263"/>
      <c r="B1065" s="271"/>
      <c r="C1065" s="266"/>
      <c r="D1065" s="266"/>
      <c r="E1065" s="267"/>
      <c r="F1065" s="272"/>
    </row>
    <row r="1066" customFormat="false" ht="12" hidden="false" customHeight="false" outlineLevel="0" collapsed="false">
      <c r="A1066" s="263"/>
      <c r="B1066" s="271"/>
      <c r="C1066" s="266"/>
      <c r="D1066" s="266"/>
      <c r="E1066" s="267"/>
      <c r="F1066" s="272"/>
    </row>
    <row r="1067" customFormat="false" ht="12" hidden="false" customHeight="false" outlineLevel="0" collapsed="false">
      <c r="A1067" s="263"/>
      <c r="B1067" s="271"/>
      <c r="C1067" s="266"/>
      <c r="D1067" s="266"/>
      <c r="E1067" s="267"/>
      <c r="F1067" s="272"/>
    </row>
    <row r="1068" customFormat="false" ht="12" hidden="false" customHeight="false" outlineLevel="0" collapsed="false">
      <c r="A1068" s="263"/>
      <c r="B1068" s="271"/>
      <c r="C1068" s="266"/>
      <c r="D1068" s="266"/>
      <c r="E1068" s="267"/>
      <c r="F1068" s="272"/>
    </row>
    <row r="1069" customFormat="false" ht="12" hidden="false" customHeight="false" outlineLevel="0" collapsed="false">
      <c r="A1069" s="263"/>
      <c r="B1069" s="271"/>
      <c r="C1069" s="266"/>
      <c r="D1069" s="266"/>
      <c r="E1069" s="267"/>
      <c r="F1069" s="272"/>
    </row>
    <row r="1070" customFormat="false" ht="12" hidden="false" customHeight="false" outlineLevel="0" collapsed="false">
      <c r="A1070" s="263"/>
      <c r="B1070" s="271"/>
      <c r="C1070" s="266"/>
      <c r="D1070" s="266"/>
      <c r="E1070" s="267"/>
      <c r="F1070" s="272"/>
    </row>
    <row r="1071" customFormat="false" ht="12" hidden="false" customHeight="false" outlineLevel="0" collapsed="false">
      <c r="A1071" s="263"/>
      <c r="B1071" s="271"/>
      <c r="C1071" s="266"/>
      <c r="D1071" s="266"/>
      <c r="E1071" s="267"/>
      <c r="F1071" s="272"/>
    </row>
    <row r="1072" customFormat="false" ht="12" hidden="false" customHeight="false" outlineLevel="0" collapsed="false">
      <c r="A1072" s="263"/>
      <c r="B1072" s="271"/>
      <c r="C1072" s="266"/>
      <c r="D1072" s="266"/>
      <c r="E1072" s="267"/>
      <c r="F1072" s="272"/>
    </row>
    <row r="1073" customFormat="false" ht="12" hidden="false" customHeight="false" outlineLevel="0" collapsed="false">
      <c r="A1073" s="263"/>
      <c r="B1073" s="271"/>
      <c r="C1073" s="266"/>
      <c r="D1073" s="266"/>
      <c r="E1073" s="267"/>
      <c r="F1073" s="272"/>
    </row>
    <row r="1074" customFormat="false" ht="12" hidden="false" customHeight="false" outlineLevel="0" collapsed="false">
      <c r="A1074" s="263"/>
      <c r="B1074" s="271"/>
      <c r="C1074" s="266"/>
      <c r="D1074" s="266"/>
      <c r="E1074" s="267"/>
      <c r="F1074" s="272"/>
    </row>
    <row r="1075" customFormat="false" ht="12" hidden="false" customHeight="false" outlineLevel="0" collapsed="false">
      <c r="A1075" s="263"/>
      <c r="B1075" s="271"/>
      <c r="C1075" s="266"/>
      <c r="D1075" s="266"/>
      <c r="E1075" s="267"/>
      <c r="F1075" s="272"/>
    </row>
    <row r="1076" customFormat="false" ht="12" hidden="false" customHeight="false" outlineLevel="0" collapsed="false">
      <c r="A1076" s="263"/>
      <c r="B1076" s="271"/>
      <c r="C1076" s="266"/>
      <c r="D1076" s="266"/>
      <c r="E1076" s="267"/>
      <c r="F1076" s="272"/>
    </row>
    <row r="1077" customFormat="false" ht="12" hidden="false" customHeight="false" outlineLevel="0" collapsed="false">
      <c r="A1077" s="263"/>
      <c r="B1077" s="271"/>
      <c r="C1077" s="266"/>
      <c r="D1077" s="266"/>
      <c r="E1077" s="267"/>
      <c r="F1077" s="272"/>
    </row>
    <row r="1078" customFormat="false" ht="12" hidden="false" customHeight="false" outlineLevel="0" collapsed="false">
      <c r="A1078" s="263"/>
      <c r="B1078" s="271"/>
      <c r="C1078" s="266"/>
      <c r="D1078" s="266"/>
      <c r="E1078" s="267"/>
      <c r="F1078" s="272"/>
    </row>
    <row r="1079" customFormat="false" ht="12" hidden="false" customHeight="false" outlineLevel="0" collapsed="false">
      <c r="A1079" s="263"/>
      <c r="B1079" s="271"/>
      <c r="C1079" s="266"/>
      <c r="D1079" s="266"/>
      <c r="E1079" s="267"/>
      <c r="F1079" s="272"/>
    </row>
    <row r="1080" customFormat="false" ht="12" hidden="false" customHeight="false" outlineLevel="0" collapsed="false">
      <c r="A1080" s="263"/>
      <c r="B1080" s="271"/>
      <c r="C1080" s="266"/>
      <c r="D1080" s="266"/>
      <c r="E1080" s="267"/>
      <c r="F1080" s="272"/>
    </row>
    <row r="1081" customFormat="false" ht="12" hidden="false" customHeight="false" outlineLevel="0" collapsed="false">
      <c r="A1081" s="263"/>
      <c r="B1081" s="271"/>
      <c r="C1081" s="266"/>
      <c r="D1081" s="266"/>
      <c r="E1081" s="267"/>
      <c r="F1081" s="272"/>
    </row>
    <row r="1082" customFormat="false" ht="12" hidden="false" customHeight="false" outlineLevel="0" collapsed="false">
      <c r="A1082" s="263"/>
      <c r="B1082" s="271"/>
      <c r="C1082" s="266"/>
      <c r="D1082" s="266"/>
      <c r="E1082" s="267"/>
      <c r="F1082" s="272"/>
    </row>
    <row r="1083" customFormat="false" ht="12" hidden="false" customHeight="false" outlineLevel="0" collapsed="false">
      <c r="A1083" s="263"/>
      <c r="B1083" s="271"/>
      <c r="C1083" s="266"/>
      <c r="D1083" s="266"/>
      <c r="E1083" s="267"/>
      <c r="F1083" s="272"/>
    </row>
    <row r="1084" customFormat="false" ht="12" hidden="false" customHeight="false" outlineLevel="0" collapsed="false">
      <c r="A1084" s="263"/>
      <c r="B1084" s="271"/>
      <c r="C1084" s="266"/>
      <c r="D1084" s="266"/>
      <c r="E1084" s="267"/>
      <c r="F1084" s="272"/>
    </row>
    <row r="1085" customFormat="false" ht="12" hidden="false" customHeight="false" outlineLevel="0" collapsed="false">
      <c r="A1085" s="263"/>
      <c r="B1085" s="271"/>
      <c r="C1085" s="266"/>
      <c r="D1085" s="266"/>
      <c r="E1085" s="267"/>
      <c r="F1085" s="272"/>
    </row>
    <row r="1086" customFormat="false" ht="12" hidden="false" customHeight="false" outlineLevel="0" collapsed="false">
      <c r="A1086" s="263"/>
      <c r="B1086" s="271"/>
      <c r="C1086" s="266"/>
      <c r="D1086" s="266"/>
      <c r="E1086" s="267"/>
      <c r="F1086" s="272"/>
    </row>
    <row r="1087" customFormat="false" ht="12" hidden="false" customHeight="false" outlineLevel="0" collapsed="false">
      <c r="A1087" s="263"/>
      <c r="B1087" s="271"/>
      <c r="C1087" s="266"/>
      <c r="D1087" s="266"/>
      <c r="E1087" s="267"/>
      <c r="F1087" s="272"/>
    </row>
    <row r="1088" customFormat="false" ht="12" hidden="false" customHeight="false" outlineLevel="0" collapsed="false">
      <c r="A1088" s="263"/>
      <c r="B1088" s="271"/>
      <c r="C1088" s="266"/>
      <c r="D1088" s="266"/>
      <c r="E1088" s="267"/>
      <c r="F1088" s="272"/>
    </row>
    <row r="1089" customFormat="false" ht="12" hidden="false" customHeight="false" outlineLevel="0" collapsed="false">
      <c r="A1089" s="263"/>
      <c r="B1089" s="271"/>
      <c r="C1089" s="266"/>
      <c r="D1089" s="266"/>
      <c r="E1089" s="267"/>
      <c r="F1089" s="272"/>
    </row>
    <row r="1090" customFormat="false" ht="12" hidden="false" customHeight="false" outlineLevel="0" collapsed="false">
      <c r="A1090" s="263"/>
      <c r="B1090" s="271"/>
      <c r="C1090" s="266"/>
      <c r="D1090" s="266"/>
      <c r="E1090" s="267"/>
      <c r="F1090" s="272"/>
    </row>
    <row r="1091" customFormat="false" ht="12" hidden="false" customHeight="false" outlineLevel="0" collapsed="false">
      <c r="A1091" s="263"/>
      <c r="B1091" s="271"/>
      <c r="C1091" s="266"/>
      <c r="D1091" s="266"/>
      <c r="E1091" s="267"/>
      <c r="F1091" s="272"/>
    </row>
    <row r="1092" customFormat="false" ht="12" hidden="false" customHeight="false" outlineLevel="0" collapsed="false">
      <c r="A1092" s="263"/>
      <c r="B1092" s="271"/>
      <c r="C1092" s="266"/>
      <c r="D1092" s="266"/>
      <c r="E1092" s="267"/>
      <c r="F1092" s="272"/>
    </row>
    <row r="1093" customFormat="false" ht="12" hidden="false" customHeight="false" outlineLevel="0" collapsed="false">
      <c r="A1093" s="263"/>
      <c r="B1093" s="271"/>
      <c r="C1093" s="266"/>
      <c r="D1093" s="266"/>
      <c r="E1093" s="267"/>
      <c r="F1093" s="272"/>
    </row>
    <row r="1094" customFormat="false" ht="12" hidden="false" customHeight="false" outlineLevel="0" collapsed="false">
      <c r="A1094" s="263"/>
      <c r="B1094" s="271"/>
      <c r="C1094" s="266"/>
      <c r="D1094" s="266"/>
      <c r="E1094" s="267"/>
      <c r="F1094" s="272"/>
    </row>
    <row r="1095" customFormat="false" ht="12" hidden="false" customHeight="false" outlineLevel="0" collapsed="false">
      <c r="A1095" s="263"/>
      <c r="B1095" s="271"/>
      <c r="C1095" s="266"/>
      <c r="D1095" s="266"/>
      <c r="E1095" s="267"/>
      <c r="F1095" s="272"/>
    </row>
    <row r="1096" customFormat="false" ht="12" hidden="false" customHeight="false" outlineLevel="0" collapsed="false">
      <c r="A1096" s="263"/>
      <c r="B1096" s="271"/>
      <c r="C1096" s="266"/>
      <c r="D1096" s="266"/>
      <c r="E1096" s="267"/>
      <c r="F1096" s="272"/>
    </row>
    <row r="1097" customFormat="false" ht="12" hidden="false" customHeight="false" outlineLevel="0" collapsed="false">
      <c r="A1097" s="263"/>
      <c r="B1097" s="271"/>
      <c r="C1097" s="266"/>
      <c r="D1097" s="266"/>
      <c r="E1097" s="267"/>
      <c r="F1097" s="272"/>
    </row>
    <row r="1098" customFormat="false" ht="12" hidden="false" customHeight="false" outlineLevel="0" collapsed="false">
      <c r="A1098" s="263"/>
      <c r="B1098" s="271"/>
      <c r="C1098" s="266"/>
      <c r="D1098" s="266"/>
      <c r="E1098" s="267"/>
      <c r="F1098" s="272"/>
    </row>
    <row r="1099" customFormat="false" ht="12" hidden="false" customHeight="false" outlineLevel="0" collapsed="false">
      <c r="A1099" s="263"/>
      <c r="B1099" s="271"/>
      <c r="C1099" s="266"/>
      <c r="D1099" s="266"/>
      <c r="E1099" s="267"/>
      <c r="F1099" s="272"/>
    </row>
    <row r="1100" customFormat="false" ht="12" hidden="false" customHeight="false" outlineLevel="0" collapsed="false">
      <c r="A1100" s="263"/>
      <c r="B1100" s="271"/>
      <c r="C1100" s="266"/>
      <c r="D1100" s="266"/>
      <c r="E1100" s="267"/>
      <c r="F1100" s="272"/>
    </row>
    <row r="1101" customFormat="false" ht="12" hidden="false" customHeight="false" outlineLevel="0" collapsed="false">
      <c r="A1101" s="263"/>
      <c r="B1101" s="271"/>
      <c r="C1101" s="266"/>
      <c r="D1101" s="266"/>
      <c r="E1101" s="267"/>
      <c r="F1101" s="272"/>
    </row>
    <row r="1102" customFormat="false" ht="12" hidden="false" customHeight="false" outlineLevel="0" collapsed="false">
      <c r="A1102" s="263"/>
      <c r="B1102" s="271"/>
      <c r="C1102" s="266"/>
      <c r="D1102" s="266"/>
      <c r="E1102" s="267"/>
      <c r="F1102" s="272"/>
    </row>
    <row r="1103" customFormat="false" ht="12" hidden="false" customHeight="false" outlineLevel="0" collapsed="false">
      <c r="A1103" s="263"/>
      <c r="B1103" s="271"/>
      <c r="C1103" s="266"/>
      <c r="D1103" s="266"/>
      <c r="E1103" s="267"/>
      <c r="F1103" s="272"/>
    </row>
    <row r="1104" customFormat="false" ht="12" hidden="false" customHeight="false" outlineLevel="0" collapsed="false">
      <c r="A1104" s="263"/>
      <c r="B1104" s="271"/>
      <c r="C1104" s="266"/>
      <c r="D1104" s="266"/>
      <c r="E1104" s="267"/>
      <c r="F1104" s="272"/>
    </row>
    <row r="1105" customFormat="false" ht="12" hidden="false" customHeight="false" outlineLevel="0" collapsed="false">
      <c r="A1105" s="263"/>
      <c r="B1105" s="271"/>
      <c r="C1105" s="266"/>
      <c r="D1105" s="266"/>
      <c r="E1105" s="267"/>
      <c r="F1105" s="272"/>
    </row>
    <row r="1106" customFormat="false" ht="12" hidden="false" customHeight="false" outlineLevel="0" collapsed="false">
      <c r="A1106" s="263"/>
      <c r="B1106" s="271"/>
      <c r="C1106" s="266"/>
      <c r="D1106" s="266"/>
      <c r="E1106" s="267"/>
      <c r="F1106" s="272"/>
    </row>
    <row r="1107" customFormat="false" ht="12" hidden="false" customHeight="false" outlineLevel="0" collapsed="false">
      <c r="A1107" s="263"/>
      <c r="B1107" s="271"/>
      <c r="C1107" s="266"/>
      <c r="D1107" s="266"/>
      <c r="E1107" s="267"/>
      <c r="F1107" s="272"/>
    </row>
    <row r="1108" customFormat="false" ht="12" hidden="false" customHeight="false" outlineLevel="0" collapsed="false">
      <c r="A1108" s="263"/>
      <c r="B1108" s="271"/>
      <c r="C1108" s="266"/>
      <c r="D1108" s="266"/>
      <c r="E1108" s="267"/>
      <c r="F1108" s="272"/>
    </row>
    <row r="1109" customFormat="false" ht="12" hidden="false" customHeight="false" outlineLevel="0" collapsed="false">
      <c r="A1109" s="263"/>
      <c r="B1109" s="271"/>
      <c r="C1109" s="266"/>
      <c r="D1109" s="266"/>
      <c r="E1109" s="267"/>
      <c r="F1109" s="272"/>
    </row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048576" customFormat="false" ht="12.8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48576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A42" activeCellId="0" sqref="A4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10.57"/>
    <col collapsed="false" customWidth="true" hidden="false" outlineLevel="0" max="2" min="2" style="40" width="4"/>
    <col collapsed="false" customWidth="true" hidden="false" outlineLevel="0" max="3" min="3" style="40" width="37.71"/>
    <col collapsed="false" customWidth="true" hidden="false" outlineLevel="0" max="4" min="4" style="40" width="12.15"/>
    <col collapsed="false" customWidth="true" hidden="false" outlineLevel="0" max="5" min="5" style="273" width="8.86"/>
    <col collapsed="false" customWidth="true" hidden="false" outlineLevel="0" max="6" min="6" style="274" width="16.29"/>
    <col collapsed="false" customWidth="true" hidden="false" outlineLevel="0" max="7" min="7" style="40" width="2.42"/>
  </cols>
  <sheetData>
    <row r="1" customFormat="false" ht="17.35" hidden="false" customHeight="false" outlineLevel="0" collapsed="false">
      <c r="A1" s="275" t="s">
        <v>0</v>
      </c>
      <c r="B1" s="276"/>
      <c r="C1" s="276"/>
      <c r="D1" s="276"/>
      <c r="E1" s="276"/>
      <c r="F1" s="276"/>
    </row>
    <row r="2" customFormat="false" ht="13.8" hidden="false" customHeight="false" outlineLevel="0" collapsed="false">
      <c r="A2" s="277" t="s">
        <v>122</v>
      </c>
      <c r="C2" s="278"/>
      <c r="D2" s="278"/>
      <c r="E2" s="278"/>
      <c r="F2" s="278"/>
    </row>
    <row r="3" customFormat="false" ht="17.35" hidden="false" customHeight="false" outlineLevel="0" collapsed="false">
      <c r="A3" s="279"/>
      <c r="B3" s="280" t="s">
        <v>145</v>
      </c>
      <c r="C3" s="280"/>
      <c r="D3" s="281"/>
      <c r="E3" s="282" t="n">
        <f aca="false">Inicio!F9</f>
        <v>2026</v>
      </c>
    </row>
    <row r="4" customFormat="false" ht="13.2" hidden="false" customHeight="false" outlineLevel="0" collapsed="false">
      <c r="B4" s="283" t="s">
        <v>146</v>
      </c>
      <c r="C4" s="283"/>
      <c r="D4" s="284"/>
      <c r="E4" s="52"/>
      <c r="F4" s="52"/>
    </row>
    <row r="5" customFormat="false" ht="14.25" hidden="false" customHeight="true" outlineLevel="0" collapsed="false">
      <c r="A5" s="285"/>
      <c r="B5" s="285"/>
      <c r="C5" s="286"/>
      <c r="E5" s="286" t="s">
        <v>147</v>
      </c>
      <c r="F5" s="287" t="s">
        <v>126</v>
      </c>
    </row>
    <row r="6" customFormat="false" ht="14.25" hidden="false" customHeight="true" outlineLevel="0" collapsed="false">
      <c r="A6" s="285"/>
      <c r="B6" s="285"/>
      <c r="C6" s="28"/>
      <c r="D6" s="30"/>
      <c r="E6" s="288" t="str">
        <f aca="false">CONCATENATE(Jan!A12," ",Jan!B12)</f>
        <v>104 Ofertas de Missões</v>
      </c>
      <c r="F6" s="289"/>
    </row>
    <row r="7" customFormat="false" ht="14.25" hidden="false" customHeight="true" outlineLevel="0" collapsed="false">
      <c r="A7" s="285"/>
      <c r="B7" s="285"/>
      <c r="C7" s="28"/>
      <c r="D7" s="28"/>
      <c r="E7" s="288" t="str">
        <f aca="false">CONCATENATE(Jan!A13," ",Jan!B13)</f>
        <v>105 SUBTOTAL Ofertas (103+104)</v>
      </c>
      <c r="F7" s="289"/>
    </row>
    <row r="8" customFormat="false" ht="14.25" hidden="false" customHeight="true" outlineLevel="0" collapsed="false">
      <c r="A8" s="285"/>
      <c r="B8" s="285"/>
      <c r="C8" s="197"/>
      <c r="D8" s="197"/>
      <c r="E8" s="290" t="s">
        <v>150</v>
      </c>
      <c r="F8" s="291"/>
    </row>
    <row r="9" customFormat="false" ht="46.5" hidden="false" customHeight="true" outlineLevel="0" collapsed="false">
      <c r="A9" s="285"/>
      <c r="B9" s="285"/>
      <c r="C9" s="197"/>
      <c r="D9" s="292" t="s">
        <v>127</v>
      </c>
      <c r="E9" s="293"/>
      <c r="F9" s="294"/>
    </row>
    <row r="10" customFormat="false" ht="28.5" hidden="false" customHeight="true" outlineLevel="0" collapsed="false">
      <c r="A10" s="295" t="s">
        <v>128</v>
      </c>
      <c r="B10" s="295"/>
      <c r="C10" s="295" t="s">
        <v>151</v>
      </c>
      <c r="D10" s="262" t="s">
        <v>131</v>
      </c>
      <c r="E10" s="295" t="s">
        <v>125</v>
      </c>
      <c r="F10" s="295" t="s">
        <v>132</v>
      </c>
    </row>
    <row r="11" customFormat="false" ht="18.75" hidden="false" customHeight="true" outlineLevel="0" collapsed="false">
      <c r="A11" s="321"/>
      <c r="B11" s="321"/>
      <c r="C11" s="324"/>
      <c r="D11" s="324"/>
      <c r="E11" s="325"/>
      <c r="F11" s="327"/>
    </row>
    <row r="12" customFormat="false" ht="18.75" hidden="false" customHeight="true" outlineLevel="0" collapsed="false">
      <c r="A12" s="321"/>
      <c r="B12" s="321"/>
      <c r="C12" s="324"/>
      <c r="D12" s="324"/>
      <c r="E12" s="325"/>
      <c r="F12" s="327"/>
    </row>
    <row r="13" customFormat="false" ht="18.75" hidden="false" customHeight="true" outlineLevel="0" collapsed="false">
      <c r="A13" s="321"/>
      <c r="B13" s="321"/>
      <c r="C13" s="324"/>
      <c r="D13" s="324"/>
      <c r="E13" s="325"/>
      <c r="F13" s="327"/>
    </row>
    <row r="14" customFormat="false" ht="18.75" hidden="false" customHeight="true" outlineLevel="0" collapsed="false">
      <c r="A14" s="321"/>
      <c r="B14" s="321"/>
      <c r="C14" s="324"/>
      <c r="D14" s="324"/>
      <c r="E14" s="325"/>
      <c r="F14" s="327"/>
    </row>
    <row r="15" customFormat="false" ht="18.75" hidden="false" customHeight="true" outlineLevel="0" collapsed="false">
      <c r="A15" s="321"/>
      <c r="B15" s="321"/>
      <c r="C15" s="324"/>
      <c r="D15" s="324"/>
      <c r="E15" s="325"/>
      <c r="F15" s="327"/>
    </row>
    <row r="16" customFormat="false" ht="18.75" hidden="false" customHeight="true" outlineLevel="0" collapsed="false">
      <c r="A16" s="321"/>
      <c r="B16" s="321"/>
      <c r="C16" s="324"/>
      <c r="D16" s="324"/>
      <c r="E16" s="325"/>
      <c r="F16" s="327"/>
    </row>
    <row r="17" customFormat="false" ht="18.75" hidden="false" customHeight="true" outlineLevel="0" collapsed="false">
      <c r="A17" s="321"/>
      <c r="B17" s="321"/>
      <c r="C17" s="324"/>
      <c r="D17" s="324"/>
      <c r="E17" s="325"/>
      <c r="F17" s="327"/>
    </row>
    <row r="18" customFormat="false" ht="18.75" hidden="false" customHeight="true" outlineLevel="0" collapsed="false">
      <c r="A18" s="321"/>
      <c r="B18" s="321"/>
      <c r="C18" s="324"/>
      <c r="D18" s="324"/>
      <c r="E18" s="325"/>
      <c r="F18" s="327"/>
    </row>
    <row r="19" customFormat="false" ht="18.75" hidden="false" customHeight="true" outlineLevel="0" collapsed="false">
      <c r="A19" s="321"/>
      <c r="B19" s="321"/>
      <c r="C19" s="324"/>
      <c r="D19" s="324"/>
      <c r="E19" s="325"/>
      <c r="F19" s="327"/>
    </row>
    <row r="20" customFormat="false" ht="18.75" hidden="false" customHeight="true" outlineLevel="0" collapsed="false">
      <c r="A20" s="321"/>
      <c r="B20" s="321"/>
      <c r="C20" s="324"/>
      <c r="D20" s="324"/>
      <c r="E20" s="325"/>
      <c r="F20" s="327"/>
    </row>
    <row r="21" customFormat="false" ht="18.75" hidden="false" customHeight="true" outlineLevel="0" collapsed="false">
      <c r="A21" s="321"/>
      <c r="B21" s="321"/>
      <c r="C21" s="324"/>
      <c r="D21" s="324"/>
      <c r="E21" s="325"/>
      <c r="F21" s="327"/>
    </row>
    <row r="22" customFormat="false" ht="18.75" hidden="false" customHeight="true" outlineLevel="0" collapsed="false">
      <c r="A22" s="321"/>
      <c r="B22" s="321"/>
      <c r="C22" s="324"/>
      <c r="D22" s="324"/>
      <c r="E22" s="325"/>
      <c r="F22" s="327"/>
    </row>
    <row r="23" customFormat="false" ht="18.75" hidden="false" customHeight="true" outlineLevel="0" collapsed="false">
      <c r="A23" s="321"/>
      <c r="B23" s="321"/>
      <c r="C23" s="324"/>
      <c r="D23" s="324"/>
      <c r="E23" s="325"/>
      <c r="F23" s="327"/>
    </row>
    <row r="24" customFormat="false" ht="18.75" hidden="false" customHeight="true" outlineLevel="0" collapsed="false">
      <c r="A24" s="321"/>
      <c r="B24" s="321"/>
      <c r="C24" s="324"/>
      <c r="D24" s="324"/>
      <c r="E24" s="325"/>
      <c r="F24" s="327"/>
    </row>
    <row r="25" customFormat="false" ht="18.75" hidden="false" customHeight="true" outlineLevel="0" collapsed="false">
      <c r="A25" s="321"/>
      <c r="B25" s="321"/>
      <c r="C25" s="324"/>
      <c r="D25" s="324"/>
      <c r="E25" s="325"/>
      <c r="F25" s="327"/>
    </row>
    <row r="26" customFormat="false" ht="18.75" hidden="false" customHeight="true" outlineLevel="0" collapsed="false">
      <c r="A26" s="321"/>
      <c r="B26" s="321"/>
      <c r="C26" s="324"/>
      <c r="D26" s="324"/>
      <c r="E26" s="325"/>
      <c r="F26" s="327"/>
    </row>
    <row r="27" customFormat="false" ht="18.75" hidden="false" customHeight="true" outlineLevel="0" collapsed="false">
      <c r="A27" s="321"/>
      <c r="B27" s="321"/>
      <c r="C27" s="324"/>
      <c r="D27" s="324"/>
      <c r="E27" s="325"/>
      <c r="F27" s="327"/>
    </row>
    <row r="28" customFormat="false" ht="18.75" hidden="false" customHeight="true" outlineLevel="0" collapsed="false">
      <c r="A28" s="321"/>
      <c r="B28" s="321"/>
      <c r="C28" s="324"/>
      <c r="D28" s="324"/>
      <c r="E28" s="325"/>
      <c r="F28" s="327"/>
    </row>
    <row r="29" customFormat="false" ht="18.75" hidden="false" customHeight="true" outlineLevel="0" collapsed="false">
      <c r="A29" s="321"/>
      <c r="B29" s="321"/>
      <c r="C29" s="324"/>
      <c r="D29" s="324"/>
      <c r="E29" s="325"/>
      <c r="F29" s="327"/>
    </row>
    <row r="30" customFormat="false" ht="18.75" hidden="false" customHeight="true" outlineLevel="0" collapsed="false">
      <c r="A30" s="321"/>
      <c r="B30" s="321"/>
      <c r="C30" s="324"/>
      <c r="D30" s="324"/>
      <c r="E30" s="325"/>
      <c r="F30" s="327"/>
    </row>
    <row r="31" customFormat="false" ht="18.75" hidden="false" customHeight="true" outlineLevel="0" collapsed="false">
      <c r="A31" s="321"/>
      <c r="B31" s="321"/>
      <c r="C31" s="324"/>
      <c r="D31" s="324"/>
      <c r="E31" s="325"/>
      <c r="F31" s="327"/>
    </row>
    <row r="32" customFormat="false" ht="18.75" hidden="false" customHeight="true" outlineLevel="0" collapsed="false">
      <c r="A32" s="321"/>
      <c r="B32" s="321"/>
      <c r="C32" s="324"/>
      <c r="D32" s="324"/>
      <c r="E32" s="325"/>
      <c r="F32" s="327"/>
    </row>
    <row r="33" customFormat="false" ht="18.75" hidden="false" customHeight="true" outlineLevel="0" collapsed="false">
      <c r="A33" s="321"/>
      <c r="B33" s="321"/>
      <c r="C33" s="324"/>
      <c r="D33" s="324"/>
      <c r="E33" s="325"/>
      <c r="F33" s="327"/>
    </row>
    <row r="34" customFormat="false" ht="18.75" hidden="false" customHeight="true" outlineLevel="0" collapsed="false">
      <c r="A34" s="321"/>
      <c r="B34" s="321"/>
      <c r="C34" s="324"/>
      <c r="D34" s="324"/>
      <c r="E34" s="325"/>
      <c r="F34" s="327"/>
    </row>
    <row r="35" customFormat="false" ht="18.75" hidden="false" customHeight="true" outlineLevel="0" collapsed="false">
      <c r="A35" s="321"/>
      <c r="B35" s="321"/>
      <c r="C35" s="324"/>
      <c r="D35" s="324"/>
      <c r="E35" s="325"/>
      <c r="F35" s="327"/>
    </row>
    <row r="36" customFormat="false" ht="18.75" hidden="false" customHeight="true" outlineLevel="0" collapsed="false">
      <c r="A36" s="321"/>
      <c r="B36" s="321"/>
      <c r="C36" s="324"/>
      <c r="D36" s="324"/>
      <c r="E36" s="325"/>
      <c r="F36" s="327"/>
    </row>
    <row r="37" customFormat="false" ht="18.75" hidden="false" customHeight="true" outlineLevel="0" collapsed="false">
      <c r="A37" s="321"/>
      <c r="B37" s="321"/>
      <c r="C37" s="328"/>
      <c r="D37" s="328"/>
      <c r="E37" s="329"/>
      <c r="F37" s="330"/>
    </row>
    <row r="38" customFormat="false" ht="18.75" hidden="false" customHeight="true" outlineLevel="0" collapsed="false">
      <c r="A38" s="321"/>
      <c r="B38" s="321"/>
      <c r="C38" s="328"/>
      <c r="D38" s="328"/>
      <c r="E38" s="329"/>
      <c r="F38" s="331"/>
    </row>
    <row r="39" customFormat="false" ht="18.75" hidden="false" customHeight="true" outlineLevel="0" collapsed="false">
      <c r="A39" s="321"/>
      <c r="B39" s="321"/>
      <c r="C39" s="332"/>
      <c r="D39" s="332"/>
      <c r="E39" s="333"/>
      <c r="F39" s="334"/>
    </row>
    <row r="40" customFormat="false" ht="18.75" hidden="false" customHeight="true" outlineLevel="0" collapsed="false">
      <c r="A40" s="321"/>
      <c r="B40" s="321"/>
      <c r="C40" s="332"/>
      <c r="D40" s="332"/>
      <c r="E40" s="325"/>
      <c r="F40" s="335"/>
    </row>
    <row r="41" customFormat="false" ht="18.75" hidden="false" customHeight="true" outlineLevel="0" collapsed="false">
      <c r="A41" s="321"/>
      <c r="B41" s="321"/>
      <c r="C41" s="324"/>
      <c r="D41" s="324"/>
      <c r="E41" s="329"/>
      <c r="F41" s="336"/>
    </row>
    <row r="42" customFormat="false" ht="18.75" hidden="false" customHeight="true" outlineLevel="0" collapsed="false">
      <c r="A42" s="296"/>
      <c r="B42" s="296"/>
      <c r="C42" s="266"/>
      <c r="D42" s="266"/>
      <c r="E42" s="299"/>
      <c r="F42" s="301"/>
    </row>
    <row r="43" customFormat="false" ht="18.75" hidden="false" customHeight="true" outlineLevel="0" collapsed="false">
      <c r="A43" s="296"/>
      <c r="B43" s="296"/>
      <c r="C43" s="266"/>
      <c r="D43" s="266"/>
      <c r="E43" s="303"/>
      <c r="F43" s="304"/>
    </row>
    <row r="44" customFormat="false" ht="18.75" hidden="false" customHeight="true" outlineLevel="0" collapsed="false">
      <c r="A44" s="296"/>
      <c r="B44" s="296"/>
      <c r="C44" s="266"/>
      <c r="D44" s="266"/>
      <c r="E44" s="303"/>
      <c r="F44" s="306"/>
    </row>
    <row r="45" customFormat="false" ht="18.75" hidden="false" customHeight="true" outlineLevel="0" collapsed="false">
      <c r="A45" s="296"/>
      <c r="B45" s="296"/>
      <c r="C45" s="266"/>
      <c r="D45" s="266"/>
      <c r="E45" s="299"/>
      <c r="F45" s="301"/>
    </row>
    <row r="46" customFormat="false" ht="18.75" hidden="false" customHeight="true" outlineLevel="0" collapsed="false">
      <c r="A46" s="296"/>
      <c r="B46" s="296"/>
      <c r="C46" s="266"/>
      <c r="D46" s="266"/>
      <c r="E46" s="303"/>
      <c r="F46" s="304"/>
    </row>
    <row r="47" customFormat="false" ht="18.75" hidden="false" customHeight="true" outlineLevel="0" collapsed="false">
      <c r="A47" s="296"/>
      <c r="B47" s="296"/>
      <c r="C47" s="266"/>
      <c r="D47" s="266"/>
      <c r="E47" s="267"/>
      <c r="F47" s="272"/>
    </row>
    <row r="48" customFormat="false" ht="18.75" hidden="false" customHeight="true" outlineLevel="0" collapsed="false">
      <c r="A48" s="296"/>
      <c r="B48" s="296"/>
      <c r="C48" s="266"/>
      <c r="D48" s="266"/>
      <c r="E48" s="267"/>
      <c r="F48" s="272"/>
    </row>
    <row r="49" customFormat="false" ht="18.75" hidden="false" customHeight="true" outlineLevel="0" collapsed="false">
      <c r="A49" s="296"/>
      <c r="B49" s="296"/>
      <c r="C49" s="266"/>
      <c r="D49" s="266"/>
      <c r="E49" s="267"/>
      <c r="F49" s="272"/>
    </row>
    <row r="50" customFormat="false" ht="18.75" hidden="false" customHeight="true" outlineLevel="0" collapsed="false">
      <c r="A50" s="296"/>
      <c r="B50" s="296"/>
      <c r="C50" s="266"/>
      <c r="D50" s="266"/>
      <c r="E50" s="267"/>
      <c r="F50" s="272"/>
    </row>
    <row r="51" customFormat="false" ht="18.75" hidden="false" customHeight="true" outlineLevel="0" collapsed="false">
      <c r="A51" s="296"/>
      <c r="B51" s="296"/>
      <c r="C51" s="266"/>
      <c r="D51" s="266"/>
      <c r="E51" s="267"/>
      <c r="F51" s="272"/>
    </row>
    <row r="52" customFormat="false" ht="18.75" hidden="false" customHeight="true" outlineLevel="0" collapsed="false">
      <c r="A52" s="296"/>
      <c r="B52" s="296"/>
      <c r="C52" s="266"/>
      <c r="D52" s="266"/>
      <c r="E52" s="267"/>
      <c r="F52" s="272"/>
    </row>
    <row r="53" customFormat="false" ht="18.75" hidden="false" customHeight="true" outlineLevel="0" collapsed="false">
      <c r="A53" s="296"/>
      <c r="B53" s="296"/>
      <c r="C53" s="266"/>
      <c r="D53" s="266"/>
      <c r="E53" s="267"/>
      <c r="F53" s="272"/>
    </row>
    <row r="54" customFormat="false" ht="18.75" hidden="false" customHeight="true" outlineLevel="0" collapsed="false">
      <c r="A54" s="296"/>
      <c r="B54" s="296"/>
      <c r="C54" s="266"/>
      <c r="D54" s="266"/>
      <c r="E54" s="267"/>
      <c r="F54" s="272"/>
    </row>
    <row r="55" customFormat="false" ht="18.75" hidden="false" customHeight="true" outlineLevel="0" collapsed="false">
      <c r="A55" s="296"/>
      <c r="B55" s="296"/>
      <c r="C55" s="266"/>
      <c r="D55" s="266"/>
      <c r="E55" s="267"/>
      <c r="F55" s="272"/>
    </row>
    <row r="56" customFormat="false" ht="18.75" hidden="false" customHeight="true" outlineLevel="0" collapsed="false">
      <c r="A56" s="296"/>
      <c r="B56" s="296"/>
      <c r="C56" s="266"/>
      <c r="D56" s="266"/>
      <c r="E56" s="267"/>
      <c r="F56" s="272"/>
    </row>
    <row r="57" customFormat="false" ht="18.75" hidden="false" customHeight="true" outlineLevel="0" collapsed="false">
      <c r="A57" s="296"/>
      <c r="B57" s="296"/>
      <c r="C57" s="266"/>
      <c r="D57" s="266"/>
      <c r="E57" s="267"/>
      <c r="F57" s="272"/>
    </row>
    <row r="58" customFormat="false" ht="18.75" hidden="false" customHeight="true" outlineLevel="0" collapsed="false">
      <c r="A58" s="296"/>
      <c r="B58" s="296"/>
      <c r="C58" s="266"/>
      <c r="D58" s="266"/>
      <c r="E58" s="267"/>
      <c r="F58" s="272"/>
    </row>
    <row r="59" customFormat="false" ht="18.75" hidden="false" customHeight="true" outlineLevel="0" collapsed="false">
      <c r="A59" s="296"/>
      <c r="B59" s="296"/>
      <c r="C59" s="266"/>
      <c r="D59" s="266"/>
      <c r="E59" s="267"/>
      <c r="F59" s="272"/>
    </row>
    <row r="60" customFormat="false" ht="18.75" hidden="false" customHeight="true" outlineLevel="0" collapsed="false">
      <c r="A60" s="296"/>
      <c r="B60" s="296"/>
      <c r="C60" s="266"/>
      <c r="D60" s="266"/>
      <c r="E60" s="267"/>
      <c r="F60" s="272"/>
    </row>
    <row r="61" customFormat="false" ht="18.75" hidden="false" customHeight="true" outlineLevel="0" collapsed="false">
      <c r="A61" s="296"/>
      <c r="B61" s="296"/>
      <c r="C61" s="266"/>
      <c r="D61" s="266"/>
      <c r="E61" s="267"/>
      <c r="F61" s="272"/>
    </row>
    <row r="62" customFormat="false" ht="18.75" hidden="false" customHeight="true" outlineLevel="0" collapsed="false">
      <c r="A62" s="296"/>
      <c r="B62" s="296"/>
      <c r="C62" s="266"/>
      <c r="D62" s="266"/>
      <c r="E62" s="267"/>
      <c r="F62" s="272"/>
    </row>
    <row r="63" customFormat="false" ht="18.75" hidden="false" customHeight="true" outlineLevel="0" collapsed="false">
      <c r="A63" s="296"/>
      <c r="B63" s="296"/>
      <c r="C63" s="266"/>
      <c r="D63" s="266"/>
      <c r="E63" s="267"/>
      <c r="F63" s="272"/>
    </row>
    <row r="64" customFormat="false" ht="18.75" hidden="false" customHeight="true" outlineLevel="0" collapsed="false">
      <c r="A64" s="296"/>
      <c r="B64" s="296"/>
      <c r="C64" s="266"/>
      <c r="D64" s="266"/>
      <c r="E64" s="267"/>
      <c r="F64" s="272"/>
    </row>
    <row r="65" customFormat="false" ht="18.75" hidden="false" customHeight="true" outlineLevel="0" collapsed="false">
      <c r="A65" s="296"/>
      <c r="B65" s="296"/>
      <c r="C65" s="266"/>
      <c r="D65" s="266"/>
      <c r="E65" s="267"/>
      <c r="F65" s="272"/>
    </row>
    <row r="66" customFormat="false" ht="18.75" hidden="false" customHeight="true" outlineLevel="0" collapsed="false">
      <c r="A66" s="296"/>
      <c r="B66" s="296"/>
      <c r="C66" s="266"/>
      <c r="D66" s="266"/>
      <c r="E66" s="267"/>
      <c r="F66" s="272"/>
    </row>
    <row r="67" customFormat="false" ht="18.75" hidden="false" customHeight="true" outlineLevel="0" collapsed="false">
      <c r="A67" s="296"/>
      <c r="B67" s="296"/>
      <c r="C67" s="266"/>
      <c r="D67" s="266"/>
      <c r="E67" s="267"/>
      <c r="F67" s="272"/>
    </row>
    <row r="68" customFormat="false" ht="18.75" hidden="false" customHeight="true" outlineLevel="0" collapsed="false">
      <c r="A68" s="296"/>
      <c r="B68" s="296"/>
      <c r="C68" s="266"/>
      <c r="D68" s="266"/>
      <c r="E68" s="267"/>
      <c r="F68" s="272"/>
    </row>
    <row r="69" customFormat="false" ht="18.75" hidden="false" customHeight="true" outlineLevel="0" collapsed="false">
      <c r="A69" s="296"/>
      <c r="B69" s="296"/>
      <c r="C69" s="266"/>
      <c r="D69" s="266"/>
      <c r="E69" s="267"/>
      <c r="F69" s="272"/>
    </row>
    <row r="70" customFormat="false" ht="18.75" hidden="false" customHeight="true" outlineLevel="0" collapsed="false">
      <c r="A70" s="296"/>
      <c r="B70" s="296"/>
      <c r="C70" s="266"/>
      <c r="D70" s="266"/>
      <c r="E70" s="267"/>
      <c r="F70" s="272"/>
    </row>
    <row r="71" customFormat="false" ht="18.75" hidden="false" customHeight="true" outlineLevel="0" collapsed="false">
      <c r="A71" s="296"/>
      <c r="B71" s="296"/>
      <c r="C71" s="266"/>
      <c r="D71" s="266"/>
      <c r="E71" s="267"/>
      <c r="F71" s="272"/>
    </row>
    <row r="72" customFormat="false" ht="18.75" hidden="false" customHeight="true" outlineLevel="0" collapsed="false">
      <c r="A72" s="296"/>
      <c r="B72" s="296"/>
      <c r="C72" s="266"/>
      <c r="D72" s="266"/>
      <c r="E72" s="267"/>
      <c r="F72" s="272"/>
    </row>
    <row r="73" customFormat="false" ht="18.75" hidden="false" customHeight="true" outlineLevel="0" collapsed="false">
      <c r="A73" s="296"/>
      <c r="B73" s="296"/>
      <c r="C73" s="266"/>
      <c r="D73" s="266"/>
      <c r="E73" s="267"/>
      <c r="F73" s="272"/>
    </row>
    <row r="74" customFormat="false" ht="18.75" hidden="false" customHeight="true" outlineLevel="0" collapsed="false">
      <c r="A74" s="296"/>
      <c r="B74" s="296"/>
      <c r="C74" s="266"/>
      <c r="D74" s="266"/>
      <c r="E74" s="267"/>
      <c r="F74" s="272"/>
    </row>
    <row r="75" customFormat="false" ht="18.75" hidden="false" customHeight="true" outlineLevel="0" collapsed="false">
      <c r="A75" s="296"/>
      <c r="B75" s="296"/>
      <c r="C75" s="266"/>
      <c r="D75" s="266"/>
      <c r="E75" s="267"/>
      <c r="F75" s="272"/>
    </row>
    <row r="76" customFormat="false" ht="18.75" hidden="false" customHeight="true" outlineLevel="0" collapsed="false">
      <c r="A76" s="296"/>
      <c r="B76" s="296"/>
      <c r="C76" s="266"/>
      <c r="D76" s="266"/>
      <c r="E76" s="267"/>
      <c r="F76" s="272"/>
    </row>
    <row r="77" customFormat="false" ht="18.75" hidden="false" customHeight="true" outlineLevel="0" collapsed="false">
      <c r="A77" s="296"/>
      <c r="B77" s="296"/>
      <c r="C77" s="266"/>
      <c r="D77" s="266"/>
      <c r="E77" s="267"/>
      <c r="F77" s="272"/>
    </row>
    <row r="78" customFormat="false" ht="18.75" hidden="false" customHeight="true" outlineLevel="0" collapsed="false">
      <c r="A78" s="296"/>
      <c r="B78" s="296"/>
      <c r="C78" s="266"/>
      <c r="D78" s="266"/>
      <c r="E78" s="267"/>
      <c r="F78" s="272"/>
    </row>
    <row r="79" customFormat="false" ht="18.75" hidden="false" customHeight="true" outlineLevel="0" collapsed="false">
      <c r="A79" s="296"/>
      <c r="B79" s="296"/>
      <c r="C79" s="266"/>
      <c r="D79" s="266"/>
      <c r="E79" s="267"/>
      <c r="F79" s="272"/>
    </row>
    <row r="80" customFormat="false" ht="18.75" hidden="false" customHeight="true" outlineLevel="0" collapsed="false">
      <c r="A80" s="296"/>
      <c r="B80" s="296"/>
      <c r="C80" s="266"/>
      <c r="D80" s="266"/>
      <c r="E80" s="267"/>
      <c r="F80" s="272"/>
    </row>
    <row r="81" customFormat="false" ht="18.75" hidden="false" customHeight="true" outlineLevel="0" collapsed="false">
      <c r="A81" s="296"/>
      <c r="B81" s="296"/>
      <c r="C81" s="266"/>
      <c r="D81" s="266"/>
      <c r="E81" s="267"/>
      <c r="F81" s="272"/>
    </row>
    <row r="82" customFormat="false" ht="18.75" hidden="false" customHeight="true" outlineLevel="0" collapsed="false">
      <c r="A82" s="296"/>
      <c r="B82" s="296"/>
      <c r="C82" s="266"/>
      <c r="D82" s="266"/>
      <c r="E82" s="267"/>
      <c r="F82" s="272"/>
    </row>
    <row r="83" customFormat="false" ht="18.75" hidden="false" customHeight="true" outlineLevel="0" collapsed="false">
      <c r="A83" s="296"/>
      <c r="B83" s="296"/>
      <c r="C83" s="266"/>
      <c r="D83" s="266"/>
      <c r="E83" s="267"/>
      <c r="F83" s="272"/>
    </row>
    <row r="84" customFormat="false" ht="18.75" hidden="false" customHeight="true" outlineLevel="0" collapsed="false">
      <c r="A84" s="296"/>
      <c r="B84" s="296"/>
      <c r="C84" s="266"/>
      <c r="D84" s="266"/>
      <c r="E84" s="267"/>
      <c r="F84" s="272"/>
    </row>
    <row r="85" customFormat="false" ht="18.75" hidden="false" customHeight="true" outlineLevel="0" collapsed="false">
      <c r="A85" s="296"/>
      <c r="B85" s="296"/>
      <c r="C85" s="266"/>
      <c r="D85" s="266"/>
      <c r="E85" s="267"/>
      <c r="F85" s="272"/>
    </row>
    <row r="86" customFormat="false" ht="18.75" hidden="false" customHeight="true" outlineLevel="0" collapsed="false">
      <c r="A86" s="296"/>
      <c r="B86" s="296"/>
      <c r="C86" s="266"/>
      <c r="D86" s="266"/>
      <c r="E86" s="267"/>
      <c r="F86" s="272"/>
    </row>
    <row r="87" customFormat="false" ht="18.75" hidden="false" customHeight="true" outlineLevel="0" collapsed="false">
      <c r="A87" s="296"/>
      <c r="B87" s="296"/>
      <c r="C87" s="266"/>
      <c r="D87" s="266"/>
      <c r="E87" s="267"/>
      <c r="F87" s="272"/>
    </row>
    <row r="88" customFormat="false" ht="18.75" hidden="false" customHeight="true" outlineLevel="0" collapsed="false">
      <c r="A88" s="296"/>
      <c r="B88" s="296"/>
      <c r="C88" s="266"/>
      <c r="D88" s="266"/>
      <c r="E88" s="267"/>
      <c r="F88" s="272"/>
    </row>
    <row r="89" customFormat="false" ht="18.75" hidden="false" customHeight="true" outlineLevel="0" collapsed="false">
      <c r="A89" s="296"/>
      <c r="B89" s="296"/>
      <c r="C89" s="266"/>
      <c r="D89" s="266"/>
      <c r="E89" s="267"/>
      <c r="F89" s="272"/>
    </row>
    <row r="90" customFormat="false" ht="18.75" hidden="false" customHeight="true" outlineLevel="0" collapsed="false">
      <c r="A90" s="296"/>
      <c r="B90" s="296"/>
      <c r="C90" s="266"/>
      <c r="D90" s="266"/>
      <c r="E90" s="267"/>
      <c r="F90" s="272"/>
    </row>
    <row r="91" customFormat="false" ht="18.75" hidden="false" customHeight="true" outlineLevel="0" collapsed="false">
      <c r="A91" s="296"/>
      <c r="B91" s="296"/>
      <c r="C91" s="266"/>
      <c r="D91" s="266"/>
      <c r="E91" s="267"/>
      <c r="F91" s="272"/>
    </row>
    <row r="92" customFormat="false" ht="18.75" hidden="false" customHeight="true" outlineLevel="0" collapsed="false">
      <c r="A92" s="296"/>
      <c r="B92" s="296"/>
      <c r="C92" s="266"/>
      <c r="D92" s="266"/>
      <c r="E92" s="267"/>
      <c r="F92" s="272"/>
    </row>
    <row r="93" customFormat="false" ht="18.75" hidden="false" customHeight="true" outlineLevel="0" collapsed="false">
      <c r="A93" s="296"/>
      <c r="B93" s="296"/>
      <c r="C93" s="266"/>
      <c r="D93" s="266"/>
      <c r="E93" s="267"/>
      <c r="F93" s="272"/>
    </row>
    <row r="94" customFormat="false" ht="18.75" hidden="false" customHeight="true" outlineLevel="0" collapsed="false">
      <c r="A94" s="296"/>
      <c r="B94" s="296"/>
      <c r="C94" s="266"/>
      <c r="D94" s="266"/>
      <c r="E94" s="267"/>
      <c r="F94" s="272"/>
    </row>
    <row r="95" customFormat="false" ht="18.75" hidden="false" customHeight="true" outlineLevel="0" collapsed="false">
      <c r="A95" s="296"/>
      <c r="B95" s="296"/>
      <c r="C95" s="266"/>
      <c r="D95" s="266"/>
      <c r="E95" s="267"/>
      <c r="F95" s="272"/>
    </row>
    <row r="96" customFormat="false" ht="18.75" hidden="false" customHeight="true" outlineLevel="0" collapsed="false">
      <c r="A96" s="296"/>
      <c r="B96" s="296"/>
      <c r="C96" s="266"/>
      <c r="D96" s="266"/>
      <c r="E96" s="267"/>
      <c r="F96" s="272"/>
    </row>
    <row r="97" customFormat="false" ht="18.75" hidden="false" customHeight="true" outlineLevel="0" collapsed="false">
      <c r="A97" s="296"/>
      <c r="B97" s="296"/>
      <c r="C97" s="266"/>
      <c r="D97" s="266"/>
      <c r="E97" s="267"/>
      <c r="F97" s="272"/>
    </row>
    <row r="98" customFormat="false" ht="18.75" hidden="false" customHeight="true" outlineLevel="0" collapsed="false">
      <c r="A98" s="296"/>
      <c r="B98" s="296"/>
      <c r="C98" s="266"/>
      <c r="D98" s="266"/>
      <c r="E98" s="267"/>
      <c r="F98" s="272"/>
    </row>
    <row r="99" customFormat="false" ht="18.75" hidden="false" customHeight="true" outlineLevel="0" collapsed="false">
      <c r="A99" s="296"/>
      <c r="B99" s="296"/>
      <c r="C99" s="266"/>
      <c r="D99" s="266"/>
      <c r="E99" s="267"/>
      <c r="F99" s="272"/>
    </row>
    <row r="100" customFormat="false" ht="18.75" hidden="false" customHeight="true" outlineLevel="0" collapsed="false">
      <c r="A100" s="296"/>
      <c r="B100" s="296"/>
      <c r="C100" s="266"/>
      <c r="D100" s="266"/>
      <c r="E100" s="267"/>
      <c r="F100" s="272"/>
    </row>
    <row r="101" customFormat="false" ht="18.75" hidden="false" customHeight="true" outlineLevel="0" collapsed="false">
      <c r="A101" s="296"/>
      <c r="B101" s="296"/>
      <c r="C101" s="266"/>
      <c r="D101" s="266"/>
      <c r="E101" s="267"/>
      <c r="F101" s="272"/>
    </row>
    <row r="102" customFormat="false" ht="18.75" hidden="false" customHeight="true" outlineLevel="0" collapsed="false">
      <c r="A102" s="296"/>
      <c r="B102" s="296"/>
      <c r="C102" s="266"/>
      <c r="D102" s="266"/>
      <c r="E102" s="267"/>
      <c r="F102" s="272"/>
    </row>
    <row r="103" customFormat="false" ht="18.75" hidden="false" customHeight="true" outlineLevel="0" collapsed="false">
      <c r="A103" s="296"/>
      <c r="B103" s="296"/>
      <c r="C103" s="266"/>
      <c r="D103" s="266"/>
      <c r="E103" s="267"/>
      <c r="F103" s="272"/>
    </row>
    <row r="104" customFormat="false" ht="18.75" hidden="false" customHeight="true" outlineLevel="0" collapsed="false">
      <c r="A104" s="296"/>
      <c r="B104" s="296"/>
      <c r="C104" s="266"/>
      <c r="D104" s="266"/>
      <c r="E104" s="267"/>
      <c r="F104" s="272"/>
    </row>
    <row r="105" customFormat="false" ht="18.75" hidden="false" customHeight="true" outlineLevel="0" collapsed="false">
      <c r="A105" s="296"/>
      <c r="B105" s="296"/>
      <c r="C105" s="266"/>
      <c r="D105" s="266"/>
      <c r="E105" s="267"/>
      <c r="F105" s="272"/>
    </row>
    <row r="106" customFormat="false" ht="18.75" hidden="false" customHeight="true" outlineLevel="0" collapsed="false">
      <c r="A106" s="296"/>
      <c r="B106" s="296"/>
      <c r="C106" s="266"/>
      <c r="D106" s="266"/>
      <c r="E106" s="267"/>
      <c r="F106" s="272"/>
    </row>
    <row r="107" customFormat="false" ht="18.75" hidden="false" customHeight="true" outlineLevel="0" collapsed="false">
      <c r="A107" s="296"/>
      <c r="B107" s="296"/>
      <c r="C107" s="266"/>
      <c r="D107" s="266"/>
      <c r="E107" s="267"/>
      <c r="F107" s="272"/>
    </row>
    <row r="108" customFormat="false" ht="18.75" hidden="false" customHeight="true" outlineLevel="0" collapsed="false">
      <c r="A108" s="296"/>
      <c r="B108" s="296"/>
      <c r="C108" s="266"/>
      <c r="D108" s="266"/>
      <c r="E108" s="267"/>
      <c r="F108" s="272"/>
    </row>
    <row r="109" customFormat="false" ht="18.75" hidden="false" customHeight="true" outlineLevel="0" collapsed="false">
      <c r="A109" s="296"/>
      <c r="B109" s="296"/>
      <c r="C109" s="266"/>
      <c r="D109" s="266"/>
      <c r="E109" s="267"/>
      <c r="F109" s="272"/>
    </row>
    <row r="110" customFormat="false" ht="18.75" hidden="false" customHeight="true" outlineLevel="0" collapsed="false">
      <c r="A110" s="296"/>
      <c r="B110" s="296"/>
      <c r="C110" s="266"/>
      <c r="D110" s="266"/>
      <c r="E110" s="267"/>
      <c r="F110" s="272"/>
    </row>
    <row r="111" customFormat="false" ht="18.75" hidden="false" customHeight="true" outlineLevel="0" collapsed="false">
      <c r="A111" s="296"/>
      <c r="B111" s="296"/>
      <c r="C111" s="266"/>
      <c r="D111" s="266"/>
      <c r="E111" s="267"/>
      <c r="F111" s="272"/>
    </row>
    <row r="112" customFormat="false" ht="18.75" hidden="false" customHeight="true" outlineLevel="0" collapsed="false">
      <c r="A112" s="296"/>
      <c r="B112" s="296"/>
      <c r="C112" s="266"/>
      <c r="D112" s="266"/>
      <c r="E112" s="267"/>
      <c r="F112" s="272"/>
    </row>
    <row r="113" customFormat="false" ht="18.75" hidden="false" customHeight="true" outlineLevel="0" collapsed="false">
      <c r="A113" s="296"/>
      <c r="B113" s="296"/>
      <c r="C113" s="266"/>
      <c r="D113" s="266"/>
      <c r="E113" s="267"/>
      <c r="F113" s="272"/>
    </row>
    <row r="114" customFormat="false" ht="18.75" hidden="false" customHeight="true" outlineLevel="0" collapsed="false">
      <c r="A114" s="296"/>
      <c r="B114" s="296"/>
      <c r="C114" s="266"/>
      <c r="D114" s="266"/>
      <c r="E114" s="267"/>
      <c r="F114" s="272"/>
    </row>
    <row r="115" customFormat="false" ht="18.75" hidden="false" customHeight="true" outlineLevel="0" collapsed="false">
      <c r="A115" s="296"/>
      <c r="B115" s="296"/>
      <c r="C115" s="266"/>
      <c r="D115" s="266"/>
      <c r="E115" s="267"/>
      <c r="F115" s="272"/>
    </row>
    <row r="116" customFormat="false" ht="18.75" hidden="false" customHeight="true" outlineLevel="0" collapsed="false">
      <c r="A116" s="296"/>
      <c r="B116" s="296"/>
      <c r="C116" s="266"/>
      <c r="D116" s="266"/>
      <c r="E116" s="267"/>
      <c r="F116" s="272"/>
    </row>
    <row r="117" customFormat="false" ht="18.75" hidden="false" customHeight="true" outlineLevel="0" collapsed="false">
      <c r="A117" s="296"/>
      <c r="B117" s="296"/>
      <c r="C117" s="266"/>
      <c r="D117" s="266"/>
      <c r="E117" s="267"/>
      <c r="F117" s="272"/>
    </row>
    <row r="118" customFormat="false" ht="18.75" hidden="false" customHeight="true" outlineLevel="0" collapsed="false">
      <c r="A118" s="296"/>
      <c r="B118" s="296"/>
      <c r="C118" s="266"/>
      <c r="D118" s="266"/>
      <c r="E118" s="267"/>
      <c r="F118" s="272"/>
    </row>
    <row r="119" customFormat="false" ht="18.75" hidden="false" customHeight="true" outlineLevel="0" collapsed="false">
      <c r="A119" s="296"/>
      <c r="B119" s="296"/>
      <c r="C119" s="266"/>
      <c r="D119" s="266"/>
      <c r="E119" s="267"/>
      <c r="F119" s="272"/>
    </row>
    <row r="120" customFormat="false" ht="18.75" hidden="false" customHeight="true" outlineLevel="0" collapsed="false">
      <c r="A120" s="296"/>
      <c r="B120" s="296"/>
      <c r="C120" s="266"/>
      <c r="D120" s="266"/>
      <c r="E120" s="267"/>
      <c r="F120" s="272"/>
    </row>
    <row r="121" customFormat="false" ht="18.75" hidden="false" customHeight="true" outlineLevel="0" collapsed="false">
      <c r="A121" s="296"/>
      <c r="B121" s="296"/>
      <c r="C121" s="266"/>
      <c r="D121" s="266"/>
      <c r="E121" s="267"/>
      <c r="F121" s="272"/>
    </row>
    <row r="122" customFormat="false" ht="18.75" hidden="false" customHeight="true" outlineLevel="0" collapsed="false">
      <c r="A122" s="296"/>
      <c r="B122" s="296"/>
      <c r="C122" s="266"/>
      <c r="D122" s="266"/>
      <c r="E122" s="267"/>
      <c r="F122" s="272"/>
    </row>
    <row r="123" customFormat="false" ht="18.75" hidden="false" customHeight="true" outlineLevel="0" collapsed="false">
      <c r="A123" s="296"/>
      <c r="B123" s="296"/>
      <c r="C123" s="266"/>
      <c r="D123" s="266"/>
      <c r="E123" s="267"/>
      <c r="F123" s="272"/>
    </row>
    <row r="124" customFormat="false" ht="18.75" hidden="false" customHeight="true" outlineLevel="0" collapsed="false">
      <c r="A124" s="296"/>
      <c r="B124" s="296"/>
      <c r="C124" s="266"/>
      <c r="D124" s="266"/>
      <c r="E124" s="267"/>
      <c r="F124" s="272"/>
    </row>
    <row r="125" customFormat="false" ht="18.75" hidden="false" customHeight="true" outlineLevel="0" collapsed="false">
      <c r="A125" s="296"/>
      <c r="B125" s="296"/>
      <c r="C125" s="266"/>
      <c r="D125" s="266"/>
      <c r="E125" s="267"/>
      <c r="F125" s="272"/>
    </row>
    <row r="126" customFormat="false" ht="18.75" hidden="false" customHeight="true" outlineLevel="0" collapsed="false">
      <c r="A126" s="296"/>
      <c r="B126" s="296"/>
      <c r="C126" s="266"/>
      <c r="D126" s="266"/>
      <c r="E126" s="267"/>
      <c r="F126" s="272"/>
    </row>
    <row r="127" customFormat="false" ht="18.75" hidden="false" customHeight="true" outlineLevel="0" collapsed="false">
      <c r="A127" s="296"/>
      <c r="B127" s="296"/>
      <c r="C127" s="266"/>
      <c r="D127" s="266"/>
      <c r="E127" s="267"/>
      <c r="F127" s="272"/>
    </row>
    <row r="128" customFormat="false" ht="18.75" hidden="false" customHeight="true" outlineLevel="0" collapsed="false">
      <c r="A128" s="296"/>
      <c r="B128" s="296"/>
      <c r="C128" s="266"/>
      <c r="D128" s="266"/>
      <c r="E128" s="267"/>
      <c r="F128" s="272"/>
    </row>
    <row r="129" customFormat="false" ht="18.75" hidden="false" customHeight="true" outlineLevel="0" collapsed="false">
      <c r="A129" s="296"/>
      <c r="B129" s="296"/>
      <c r="C129" s="266"/>
      <c r="D129" s="266"/>
      <c r="E129" s="267"/>
      <c r="F129" s="272"/>
    </row>
    <row r="130" customFormat="false" ht="18.75" hidden="false" customHeight="true" outlineLevel="0" collapsed="false">
      <c r="A130" s="296"/>
      <c r="B130" s="296"/>
      <c r="C130" s="266"/>
      <c r="D130" s="266"/>
      <c r="E130" s="267"/>
      <c r="F130" s="272"/>
    </row>
    <row r="131" customFormat="false" ht="18.75" hidden="false" customHeight="true" outlineLevel="0" collapsed="false">
      <c r="A131" s="296"/>
      <c r="B131" s="296"/>
      <c r="C131" s="266"/>
      <c r="D131" s="266"/>
      <c r="E131" s="267"/>
      <c r="F131" s="272"/>
    </row>
    <row r="132" customFormat="false" ht="18.75" hidden="false" customHeight="true" outlineLevel="0" collapsed="false">
      <c r="A132" s="296"/>
      <c r="B132" s="296"/>
      <c r="C132" s="266"/>
      <c r="D132" s="266"/>
      <c r="E132" s="267"/>
      <c r="F132" s="272"/>
    </row>
    <row r="133" customFormat="false" ht="18.75" hidden="false" customHeight="true" outlineLevel="0" collapsed="false">
      <c r="A133" s="296"/>
      <c r="B133" s="296"/>
      <c r="C133" s="266"/>
      <c r="D133" s="266"/>
      <c r="E133" s="267"/>
      <c r="F133" s="272"/>
    </row>
    <row r="134" customFormat="false" ht="18.75" hidden="false" customHeight="true" outlineLevel="0" collapsed="false">
      <c r="A134" s="296"/>
      <c r="B134" s="296"/>
      <c r="C134" s="266"/>
      <c r="D134" s="266"/>
      <c r="E134" s="267"/>
      <c r="F134" s="272"/>
    </row>
    <row r="135" customFormat="false" ht="18.75" hidden="false" customHeight="true" outlineLevel="0" collapsed="false">
      <c r="A135" s="296"/>
      <c r="B135" s="296"/>
      <c r="C135" s="266"/>
      <c r="D135" s="266"/>
      <c r="E135" s="267"/>
      <c r="F135" s="272"/>
    </row>
    <row r="136" customFormat="false" ht="18.75" hidden="false" customHeight="true" outlineLevel="0" collapsed="false">
      <c r="A136" s="296"/>
      <c r="B136" s="296"/>
      <c r="C136" s="266"/>
      <c r="D136" s="266"/>
      <c r="E136" s="267"/>
      <c r="F136" s="272"/>
    </row>
    <row r="137" customFormat="false" ht="18.75" hidden="false" customHeight="true" outlineLevel="0" collapsed="false">
      <c r="A137" s="296"/>
      <c r="B137" s="296"/>
      <c r="C137" s="266"/>
      <c r="D137" s="266"/>
      <c r="E137" s="267"/>
      <c r="F137" s="272"/>
    </row>
    <row r="138" customFormat="false" ht="18.75" hidden="false" customHeight="true" outlineLevel="0" collapsed="false">
      <c r="A138" s="296"/>
      <c r="B138" s="296"/>
      <c r="C138" s="266"/>
      <c r="D138" s="266"/>
      <c r="E138" s="267"/>
      <c r="F138" s="272"/>
    </row>
    <row r="139" customFormat="false" ht="18.75" hidden="false" customHeight="true" outlineLevel="0" collapsed="false">
      <c r="A139" s="296"/>
      <c r="B139" s="296"/>
      <c r="C139" s="266"/>
      <c r="D139" s="266"/>
      <c r="E139" s="267"/>
      <c r="F139" s="272"/>
    </row>
    <row r="140" customFormat="false" ht="18.75" hidden="false" customHeight="true" outlineLevel="0" collapsed="false">
      <c r="A140" s="296"/>
      <c r="B140" s="296"/>
      <c r="C140" s="266"/>
      <c r="D140" s="266"/>
      <c r="E140" s="267"/>
      <c r="F140" s="272"/>
    </row>
    <row r="141" customFormat="false" ht="18.75" hidden="false" customHeight="true" outlineLevel="0" collapsed="false">
      <c r="A141" s="296"/>
      <c r="B141" s="296"/>
      <c r="C141" s="266"/>
      <c r="D141" s="266"/>
      <c r="E141" s="267"/>
      <c r="F141" s="272"/>
    </row>
    <row r="142" customFormat="false" ht="18.75" hidden="false" customHeight="true" outlineLevel="0" collapsed="false">
      <c r="A142" s="296"/>
      <c r="B142" s="296"/>
      <c r="C142" s="266"/>
      <c r="D142" s="266"/>
      <c r="E142" s="267"/>
      <c r="F142" s="272"/>
    </row>
    <row r="143" customFormat="false" ht="18.75" hidden="false" customHeight="true" outlineLevel="0" collapsed="false">
      <c r="A143" s="296"/>
      <c r="B143" s="296"/>
      <c r="C143" s="266"/>
      <c r="D143" s="266"/>
      <c r="E143" s="267"/>
      <c r="F143" s="272"/>
    </row>
    <row r="144" customFormat="false" ht="18.75" hidden="false" customHeight="true" outlineLevel="0" collapsed="false">
      <c r="A144" s="296"/>
      <c r="B144" s="296"/>
      <c r="C144" s="266"/>
      <c r="D144" s="266"/>
      <c r="E144" s="267"/>
      <c r="F144" s="272"/>
    </row>
    <row r="145" customFormat="false" ht="18.75" hidden="false" customHeight="true" outlineLevel="0" collapsed="false">
      <c r="A145" s="296"/>
      <c r="B145" s="296"/>
      <c r="C145" s="266"/>
      <c r="D145" s="266"/>
      <c r="E145" s="267"/>
      <c r="F145" s="272"/>
    </row>
    <row r="146" customFormat="false" ht="18.75" hidden="false" customHeight="true" outlineLevel="0" collapsed="false">
      <c r="A146" s="296"/>
      <c r="B146" s="296"/>
      <c r="C146" s="266"/>
      <c r="D146" s="266"/>
      <c r="E146" s="267"/>
      <c r="F146" s="272"/>
    </row>
    <row r="147" customFormat="false" ht="18.75" hidden="false" customHeight="true" outlineLevel="0" collapsed="false">
      <c r="A147" s="296"/>
      <c r="B147" s="296"/>
      <c r="C147" s="266"/>
      <c r="D147" s="266"/>
      <c r="E147" s="267"/>
      <c r="F147" s="272"/>
    </row>
    <row r="148" customFormat="false" ht="18.75" hidden="false" customHeight="true" outlineLevel="0" collapsed="false">
      <c r="A148" s="296"/>
      <c r="B148" s="296"/>
      <c r="C148" s="266"/>
      <c r="D148" s="266"/>
      <c r="E148" s="267"/>
      <c r="F148" s="272"/>
    </row>
    <row r="149" customFormat="false" ht="18.75" hidden="false" customHeight="true" outlineLevel="0" collapsed="false">
      <c r="A149" s="296"/>
      <c r="B149" s="296"/>
      <c r="C149" s="266"/>
      <c r="D149" s="266"/>
      <c r="E149" s="267"/>
      <c r="F149" s="272"/>
    </row>
    <row r="150" customFormat="false" ht="18.75" hidden="false" customHeight="true" outlineLevel="0" collapsed="false">
      <c r="A150" s="296"/>
      <c r="B150" s="296"/>
      <c r="C150" s="266"/>
      <c r="D150" s="266"/>
      <c r="E150" s="267"/>
      <c r="F150" s="272"/>
    </row>
    <row r="151" customFormat="false" ht="18.75" hidden="false" customHeight="true" outlineLevel="0" collapsed="false">
      <c r="A151" s="296"/>
      <c r="B151" s="296"/>
      <c r="C151" s="266"/>
      <c r="D151" s="266"/>
      <c r="E151" s="267"/>
      <c r="F151" s="272"/>
    </row>
    <row r="152" customFormat="false" ht="18.75" hidden="false" customHeight="true" outlineLevel="0" collapsed="false">
      <c r="A152" s="296"/>
      <c r="B152" s="296"/>
      <c r="C152" s="266"/>
      <c r="D152" s="266"/>
      <c r="E152" s="267"/>
      <c r="F152" s="272"/>
    </row>
    <row r="153" customFormat="false" ht="18.75" hidden="false" customHeight="true" outlineLevel="0" collapsed="false">
      <c r="A153" s="296"/>
      <c r="B153" s="296"/>
      <c r="C153" s="266"/>
      <c r="D153" s="266"/>
      <c r="E153" s="267"/>
      <c r="F153" s="272"/>
    </row>
    <row r="154" customFormat="false" ht="18.75" hidden="false" customHeight="true" outlineLevel="0" collapsed="false">
      <c r="A154" s="296"/>
      <c r="B154" s="296"/>
      <c r="C154" s="266"/>
      <c r="D154" s="266"/>
      <c r="E154" s="267"/>
      <c r="F154" s="272"/>
    </row>
    <row r="155" customFormat="false" ht="18.75" hidden="false" customHeight="true" outlineLevel="0" collapsed="false">
      <c r="A155" s="296"/>
      <c r="B155" s="296"/>
      <c r="C155" s="266"/>
      <c r="D155" s="266"/>
      <c r="E155" s="267"/>
      <c r="F155" s="272"/>
    </row>
    <row r="156" customFormat="false" ht="18.75" hidden="false" customHeight="true" outlineLevel="0" collapsed="false">
      <c r="A156" s="296"/>
      <c r="B156" s="296"/>
      <c r="C156" s="266"/>
      <c r="D156" s="266"/>
      <c r="E156" s="267"/>
      <c r="F156" s="272"/>
    </row>
    <row r="157" customFormat="false" ht="18.75" hidden="false" customHeight="true" outlineLevel="0" collapsed="false">
      <c r="A157" s="296"/>
      <c r="B157" s="296"/>
      <c r="C157" s="266"/>
      <c r="D157" s="266"/>
      <c r="E157" s="267"/>
      <c r="F157" s="272"/>
    </row>
    <row r="158" customFormat="false" ht="18.75" hidden="false" customHeight="true" outlineLevel="0" collapsed="false">
      <c r="A158" s="296"/>
      <c r="B158" s="296"/>
      <c r="C158" s="266"/>
      <c r="D158" s="266"/>
      <c r="E158" s="267"/>
      <c r="F158" s="272"/>
    </row>
    <row r="159" customFormat="false" ht="18.75" hidden="false" customHeight="true" outlineLevel="0" collapsed="false">
      <c r="A159" s="296"/>
      <c r="B159" s="296"/>
      <c r="C159" s="266"/>
      <c r="D159" s="266"/>
      <c r="E159" s="267"/>
      <c r="F159" s="272"/>
    </row>
    <row r="160" customFormat="false" ht="18.75" hidden="false" customHeight="true" outlineLevel="0" collapsed="false">
      <c r="A160" s="296"/>
      <c r="B160" s="296"/>
      <c r="C160" s="266"/>
      <c r="D160" s="266"/>
      <c r="E160" s="267"/>
      <c r="F160" s="272"/>
    </row>
    <row r="161" customFormat="false" ht="18.75" hidden="false" customHeight="true" outlineLevel="0" collapsed="false">
      <c r="A161" s="296"/>
      <c r="B161" s="296"/>
      <c r="C161" s="266"/>
      <c r="D161" s="266"/>
      <c r="E161" s="267"/>
      <c r="F161" s="272"/>
    </row>
    <row r="162" customFormat="false" ht="18.75" hidden="false" customHeight="true" outlineLevel="0" collapsed="false">
      <c r="A162" s="296"/>
      <c r="B162" s="296"/>
      <c r="C162" s="266"/>
      <c r="D162" s="266"/>
      <c r="E162" s="267"/>
      <c r="F162" s="272"/>
    </row>
    <row r="163" customFormat="false" ht="18.75" hidden="false" customHeight="true" outlineLevel="0" collapsed="false">
      <c r="A163" s="296"/>
      <c r="B163" s="296"/>
      <c r="C163" s="266"/>
      <c r="D163" s="266"/>
      <c r="E163" s="267"/>
      <c r="F163" s="272"/>
    </row>
    <row r="164" customFormat="false" ht="18.75" hidden="false" customHeight="true" outlineLevel="0" collapsed="false">
      <c r="A164" s="296"/>
      <c r="B164" s="296"/>
      <c r="C164" s="266"/>
      <c r="D164" s="266"/>
      <c r="E164" s="267"/>
      <c r="F164" s="272"/>
    </row>
    <row r="165" customFormat="false" ht="18.75" hidden="false" customHeight="true" outlineLevel="0" collapsed="false">
      <c r="A165" s="296"/>
      <c r="B165" s="296"/>
      <c r="C165" s="266"/>
      <c r="D165" s="266"/>
      <c r="E165" s="267"/>
      <c r="F165" s="272"/>
    </row>
    <row r="166" customFormat="false" ht="18.75" hidden="false" customHeight="true" outlineLevel="0" collapsed="false">
      <c r="A166" s="296"/>
      <c r="B166" s="296"/>
      <c r="C166" s="266"/>
      <c r="D166" s="266"/>
      <c r="E166" s="267"/>
      <c r="F166" s="272"/>
    </row>
    <row r="167" customFormat="false" ht="18.75" hidden="false" customHeight="true" outlineLevel="0" collapsed="false">
      <c r="A167" s="296"/>
      <c r="B167" s="296"/>
      <c r="C167" s="266"/>
      <c r="D167" s="266"/>
      <c r="E167" s="267"/>
      <c r="F167" s="272"/>
    </row>
    <row r="168" customFormat="false" ht="18.75" hidden="false" customHeight="true" outlineLevel="0" collapsed="false">
      <c r="A168" s="296"/>
      <c r="B168" s="296"/>
      <c r="C168" s="266"/>
      <c r="D168" s="266"/>
      <c r="E168" s="267"/>
      <c r="F168" s="272"/>
    </row>
    <row r="169" customFormat="false" ht="18.75" hidden="false" customHeight="true" outlineLevel="0" collapsed="false">
      <c r="A169" s="296"/>
      <c r="B169" s="296"/>
      <c r="C169" s="266"/>
      <c r="D169" s="266"/>
      <c r="E169" s="267"/>
      <c r="F169" s="272"/>
    </row>
    <row r="170" customFormat="false" ht="18.75" hidden="false" customHeight="true" outlineLevel="0" collapsed="false">
      <c r="A170" s="296"/>
      <c r="B170" s="296"/>
      <c r="C170" s="266"/>
      <c r="D170" s="266"/>
      <c r="E170" s="267"/>
      <c r="F170" s="272"/>
    </row>
    <row r="171" customFormat="false" ht="18.75" hidden="false" customHeight="true" outlineLevel="0" collapsed="false">
      <c r="A171" s="296"/>
      <c r="B171" s="296"/>
      <c r="C171" s="266"/>
      <c r="D171" s="266"/>
      <c r="E171" s="267"/>
      <c r="F171" s="272"/>
    </row>
    <row r="172" customFormat="false" ht="18.75" hidden="false" customHeight="true" outlineLevel="0" collapsed="false">
      <c r="A172" s="296"/>
      <c r="B172" s="296"/>
      <c r="C172" s="266"/>
      <c r="D172" s="266"/>
      <c r="E172" s="267"/>
      <c r="F172" s="272"/>
    </row>
    <row r="173" customFormat="false" ht="18.75" hidden="false" customHeight="true" outlineLevel="0" collapsed="false">
      <c r="A173" s="296"/>
      <c r="B173" s="296"/>
      <c r="C173" s="266"/>
      <c r="D173" s="266"/>
      <c r="E173" s="267"/>
      <c r="F173" s="272"/>
    </row>
    <row r="174" customFormat="false" ht="18.75" hidden="false" customHeight="true" outlineLevel="0" collapsed="false">
      <c r="A174" s="296"/>
      <c r="B174" s="296"/>
      <c r="C174" s="266"/>
      <c r="D174" s="266"/>
      <c r="E174" s="267"/>
      <c r="F174" s="272"/>
    </row>
    <row r="175" customFormat="false" ht="18.75" hidden="false" customHeight="true" outlineLevel="0" collapsed="false">
      <c r="A175" s="296"/>
      <c r="B175" s="296"/>
      <c r="C175" s="266"/>
      <c r="D175" s="266"/>
      <c r="E175" s="267"/>
      <c r="F175" s="272"/>
    </row>
    <row r="176" customFormat="false" ht="18.75" hidden="false" customHeight="true" outlineLevel="0" collapsed="false">
      <c r="A176" s="296"/>
      <c r="B176" s="296"/>
      <c r="C176" s="266"/>
      <c r="D176" s="266"/>
      <c r="E176" s="267"/>
      <c r="F176" s="272"/>
    </row>
    <row r="177" customFormat="false" ht="18.75" hidden="false" customHeight="true" outlineLevel="0" collapsed="false">
      <c r="A177" s="296"/>
      <c r="B177" s="296"/>
      <c r="C177" s="266"/>
      <c r="D177" s="266"/>
      <c r="E177" s="267"/>
      <c r="F177" s="272"/>
    </row>
    <row r="178" customFormat="false" ht="18.75" hidden="false" customHeight="true" outlineLevel="0" collapsed="false">
      <c r="A178" s="296"/>
      <c r="B178" s="296"/>
      <c r="C178" s="266"/>
      <c r="D178" s="266"/>
      <c r="E178" s="267"/>
      <c r="F178" s="272"/>
    </row>
    <row r="179" customFormat="false" ht="18.75" hidden="false" customHeight="true" outlineLevel="0" collapsed="false">
      <c r="A179" s="296"/>
      <c r="B179" s="296"/>
      <c r="C179" s="266"/>
      <c r="D179" s="266"/>
      <c r="E179" s="267"/>
      <c r="F179" s="272"/>
    </row>
    <row r="180" customFormat="false" ht="18.75" hidden="false" customHeight="true" outlineLevel="0" collapsed="false">
      <c r="A180" s="296"/>
      <c r="B180" s="296"/>
      <c r="C180" s="266"/>
      <c r="D180" s="266"/>
      <c r="E180" s="267"/>
      <c r="F180" s="272"/>
    </row>
    <row r="181" customFormat="false" ht="18.75" hidden="false" customHeight="true" outlineLevel="0" collapsed="false">
      <c r="A181" s="296"/>
      <c r="B181" s="296"/>
      <c r="C181" s="266"/>
      <c r="D181" s="266"/>
      <c r="E181" s="267"/>
      <c r="F181" s="272"/>
    </row>
    <row r="182" customFormat="false" ht="18.75" hidden="false" customHeight="true" outlineLevel="0" collapsed="false">
      <c r="A182" s="296"/>
      <c r="B182" s="296"/>
      <c r="C182" s="266"/>
      <c r="D182" s="266"/>
      <c r="E182" s="267"/>
      <c r="F182" s="272"/>
    </row>
    <row r="183" customFormat="false" ht="18.75" hidden="false" customHeight="true" outlineLevel="0" collapsed="false">
      <c r="A183" s="296"/>
      <c r="B183" s="296"/>
      <c r="C183" s="266"/>
      <c r="D183" s="266"/>
      <c r="E183" s="267"/>
      <c r="F183" s="272"/>
    </row>
    <row r="184" customFormat="false" ht="18.75" hidden="false" customHeight="true" outlineLevel="0" collapsed="false">
      <c r="A184" s="296"/>
      <c r="B184" s="296"/>
      <c r="C184" s="266"/>
      <c r="D184" s="266"/>
      <c r="E184" s="267"/>
      <c r="F184" s="272"/>
    </row>
    <row r="185" customFormat="false" ht="18.75" hidden="false" customHeight="true" outlineLevel="0" collapsed="false">
      <c r="A185" s="296"/>
      <c r="B185" s="296"/>
      <c r="C185" s="266"/>
      <c r="D185" s="266"/>
      <c r="E185" s="267"/>
      <c r="F185" s="272"/>
    </row>
    <row r="186" customFormat="false" ht="18.75" hidden="false" customHeight="true" outlineLevel="0" collapsed="false">
      <c r="A186" s="296"/>
      <c r="B186" s="296"/>
      <c r="C186" s="266"/>
      <c r="D186" s="266"/>
      <c r="E186" s="267"/>
      <c r="F186" s="272"/>
    </row>
    <row r="187" customFormat="false" ht="18.75" hidden="false" customHeight="true" outlineLevel="0" collapsed="false">
      <c r="A187" s="296"/>
      <c r="B187" s="296"/>
      <c r="C187" s="266"/>
      <c r="D187" s="266"/>
      <c r="E187" s="267"/>
      <c r="F187" s="272"/>
    </row>
    <row r="188" customFormat="false" ht="18.75" hidden="false" customHeight="true" outlineLevel="0" collapsed="false">
      <c r="A188" s="296"/>
      <c r="B188" s="296"/>
      <c r="C188" s="266"/>
      <c r="D188" s="266"/>
      <c r="E188" s="267"/>
      <c r="F188" s="272"/>
    </row>
    <row r="189" customFormat="false" ht="18.75" hidden="false" customHeight="true" outlineLevel="0" collapsed="false">
      <c r="A189" s="296"/>
      <c r="B189" s="296"/>
      <c r="C189" s="266"/>
      <c r="D189" s="266"/>
      <c r="E189" s="267"/>
      <c r="F189" s="272"/>
    </row>
    <row r="190" customFormat="false" ht="18.75" hidden="false" customHeight="true" outlineLevel="0" collapsed="false">
      <c r="A190" s="296"/>
      <c r="B190" s="296"/>
      <c r="C190" s="266"/>
      <c r="D190" s="266"/>
      <c r="E190" s="267"/>
      <c r="F190" s="272"/>
    </row>
    <row r="191" customFormat="false" ht="18.75" hidden="false" customHeight="true" outlineLevel="0" collapsed="false">
      <c r="A191" s="296"/>
      <c r="B191" s="296"/>
      <c r="C191" s="266"/>
      <c r="D191" s="266"/>
      <c r="E191" s="267"/>
      <c r="F191" s="272"/>
    </row>
    <row r="192" customFormat="false" ht="18.75" hidden="false" customHeight="true" outlineLevel="0" collapsed="false">
      <c r="A192" s="296"/>
      <c r="B192" s="296"/>
      <c r="C192" s="266"/>
      <c r="D192" s="266"/>
      <c r="E192" s="267"/>
      <c r="F192" s="272"/>
    </row>
    <row r="193" customFormat="false" ht="18.75" hidden="false" customHeight="true" outlineLevel="0" collapsed="false">
      <c r="A193" s="296"/>
      <c r="B193" s="296"/>
      <c r="C193" s="266"/>
      <c r="D193" s="266"/>
      <c r="E193" s="267"/>
      <c r="F193" s="272"/>
    </row>
    <row r="194" customFormat="false" ht="18.75" hidden="false" customHeight="true" outlineLevel="0" collapsed="false">
      <c r="A194" s="296"/>
      <c r="B194" s="296"/>
      <c r="C194" s="266"/>
      <c r="D194" s="266"/>
      <c r="E194" s="267"/>
      <c r="F194" s="272"/>
    </row>
    <row r="195" customFormat="false" ht="18.75" hidden="false" customHeight="true" outlineLevel="0" collapsed="false">
      <c r="A195" s="296"/>
      <c r="B195" s="296"/>
      <c r="C195" s="266"/>
      <c r="D195" s="266"/>
      <c r="E195" s="267"/>
      <c r="F195" s="272"/>
    </row>
    <row r="196" customFormat="false" ht="18.75" hidden="false" customHeight="true" outlineLevel="0" collapsed="false">
      <c r="A196" s="296"/>
      <c r="B196" s="296"/>
      <c r="C196" s="266"/>
      <c r="D196" s="266"/>
      <c r="E196" s="267"/>
      <c r="F196" s="272"/>
    </row>
    <row r="197" customFormat="false" ht="18.75" hidden="false" customHeight="true" outlineLevel="0" collapsed="false">
      <c r="A197" s="296"/>
      <c r="B197" s="296"/>
      <c r="C197" s="266"/>
      <c r="D197" s="266"/>
      <c r="E197" s="267"/>
      <c r="F197" s="272"/>
    </row>
    <row r="198" customFormat="false" ht="18.75" hidden="false" customHeight="true" outlineLevel="0" collapsed="false">
      <c r="A198" s="296"/>
      <c r="B198" s="296"/>
      <c r="C198" s="266"/>
      <c r="D198" s="266"/>
      <c r="E198" s="267"/>
      <c r="F198" s="272"/>
    </row>
    <row r="199" customFormat="false" ht="18.75" hidden="false" customHeight="true" outlineLevel="0" collapsed="false">
      <c r="A199" s="296"/>
      <c r="B199" s="296"/>
      <c r="C199" s="266"/>
      <c r="D199" s="266"/>
      <c r="E199" s="267"/>
      <c r="F199" s="272"/>
    </row>
    <row r="200" customFormat="false" ht="18.75" hidden="false" customHeight="true" outlineLevel="0" collapsed="false">
      <c r="A200" s="296"/>
      <c r="B200" s="296"/>
      <c r="C200" s="266"/>
      <c r="D200" s="266"/>
      <c r="E200" s="267"/>
      <c r="F200" s="272"/>
    </row>
    <row r="201" customFormat="false" ht="18.75" hidden="false" customHeight="true" outlineLevel="0" collapsed="false">
      <c r="A201" s="296"/>
      <c r="B201" s="296"/>
      <c r="C201" s="266"/>
      <c r="D201" s="266"/>
      <c r="E201" s="267"/>
      <c r="F201" s="272"/>
    </row>
    <row r="202" customFormat="false" ht="18.75" hidden="false" customHeight="true" outlineLevel="0" collapsed="false">
      <c r="A202" s="296"/>
      <c r="B202" s="296"/>
      <c r="C202" s="266"/>
      <c r="D202" s="266"/>
      <c r="E202" s="267"/>
      <c r="F202" s="272"/>
    </row>
    <row r="203" customFormat="false" ht="18.75" hidden="false" customHeight="true" outlineLevel="0" collapsed="false">
      <c r="A203" s="296"/>
      <c r="B203" s="296"/>
      <c r="C203" s="266"/>
      <c r="D203" s="266"/>
      <c r="E203" s="267"/>
      <c r="F203" s="272"/>
    </row>
    <row r="204" customFormat="false" ht="18.75" hidden="false" customHeight="true" outlineLevel="0" collapsed="false">
      <c r="A204" s="296"/>
      <c r="B204" s="296"/>
      <c r="C204" s="266"/>
      <c r="D204" s="266"/>
      <c r="E204" s="267"/>
      <c r="F204" s="272"/>
    </row>
    <row r="205" customFormat="false" ht="18.75" hidden="false" customHeight="true" outlineLevel="0" collapsed="false">
      <c r="A205" s="296"/>
      <c r="B205" s="296"/>
      <c r="C205" s="266"/>
      <c r="D205" s="266"/>
      <c r="E205" s="267"/>
      <c r="F205" s="272"/>
    </row>
    <row r="206" customFormat="false" ht="18.75" hidden="false" customHeight="true" outlineLevel="0" collapsed="false">
      <c r="A206" s="296"/>
      <c r="B206" s="296"/>
      <c r="C206" s="266"/>
      <c r="D206" s="266"/>
      <c r="E206" s="267"/>
      <c r="F206" s="272"/>
    </row>
    <row r="207" customFormat="false" ht="18.75" hidden="false" customHeight="true" outlineLevel="0" collapsed="false">
      <c r="A207" s="296"/>
      <c r="B207" s="296"/>
      <c r="C207" s="266"/>
      <c r="D207" s="266"/>
      <c r="E207" s="267"/>
      <c r="F207" s="272"/>
    </row>
    <row r="208" customFormat="false" ht="18.75" hidden="false" customHeight="true" outlineLevel="0" collapsed="false">
      <c r="A208" s="296"/>
      <c r="B208" s="296"/>
      <c r="C208" s="266"/>
      <c r="D208" s="266"/>
      <c r="E208" s="267"/>
      <c r="F208" s="272"/>
    </row>
    <row r="209" customFormat="false" ht="18.75" hidden="false" customHeight="true" outlineLevel="0" collapsed="false">
      <c r="A209" s="296"/>
      <c r="B209" s="296"/>
      <c r="C209" s="266"/>
      <c r="D209" s="266"/>
      <c r="E209" s="267"/>
      <c r="F209" s="272"/>
    </row>
    <row r="210" customFormat="false" ht="18.75" hidden="false" customHeight="true" outlineLevel="0" collapsed="false">
      <c r="A210" s="296"/>
      <c r="B210" s="296"/>
      <c r="C210" s="266"/>
      <c r="D210" s="266"/>
      <c r="E210" s="267"/>
      <c r="F210" s="272"/>
    </row>
    <row r="211" customFormat="false" ht="18.75" hidden="false" customHeight="true" outlineLevel="0" collapsed="false">
      <c r="A211" s="296"/>
      <c r="B211" s="296"/>
      <c r="C211" s="266"/>
      <c r="D211" s="266"/>
      <c r="E211" s="267"/>
      <c r="F211" s="272"/>
    </row>
    <row r="212" customFormat="false" ht="18.75" hidden="false" customHeight="true" outlineLevel="0" collapsed="false">
      <c r="A212" s="296"/>
      <c r="B212" s="296"/>
      <c r="C212" s="266"/>
      <c r="D212" s="266"/>
      <c r="E212" s="267"/>
      <c r="F212" s="272"/>
    </row>
    <row r="213" customFormat="false" ht="18.75" hidden="false" customHeight="true" outlineLevel="0" collapsed="false">
      <c r="A213" s="296"/>
      <c r="B213" s="296"/>
      <c r="C213" s="266"/>
      <c r="D213" s="266"/>
      <c r="E213" s="267"/>
      <c r="F213" s="272"/>
    </row>
    <row r="214" customFormat="false" ht="18.75" hidden="false" customHeight="true" outlineLevel="0" collapsed="false">
      <c r="A214" s="296"/>
      <c r="B214" s="296"/>
      <c r="C214" s="266"/>
      <c r="D214" s="266"/>
      <c r="E214" s="267"/>
      <c r="F214" s="272"/>
    </row>
    <row r="215" customFormat="false" ht="18.75" hidden="false" customHeight="true" outlineLevel="0" collapsed="false">
      <c r="A215" s="296"/>
      <c r="B215" s="296"/>
      <c r="C215" s="266"/>
      <c r="D215" s="266"/>
      <c r="E215" s="267"/>
      <c r="F215" s="272"/>
    </row>
    <row r="216" customFormat="false" ht="18.75" hidden="false" customHeight="true" outlineLevel="0" collapsed="false">
      <c r="A216" s="296"/>
      <c r="B216" s="296"/>
      <c r="C216" s="266"/>
      <c r="D216" s="266"/>
      <c r="E216" s="267"/>
      <c r="F216" s="272"/>
    </row>
    <row r="217" customFormat="false" ht="18.75" hidden="false" customHeight="true" outlineLevel="0" collapsed="false">
      <c r="A217" s="296"/>
      <c r="B217" s="296"/>
      <c r="C217" s="266"/>
      <c r="D217" s="266"/>
      <c r="E217" s="267"/>
      <c r="F217" s="272"/>
    </row>
    <row r="218" customFormat="false" ht="18.75" hidden="false" customHeight="true" outlineLevel="0" collapsed="false">
      <c r="A218" s="296"/>
      <c r="B218" s="296"/>
      <c r="C218" s="266"/>
      <c r="D218" s="266"/>
      <c r="E218" s="267"/>
      <c r="F218" s="272"/>
    </row>
    <row r="219" customFormat="false" ht="18.75" hidden="false" customHeight="true" outlineLevel="0" collapsed="false">
      <c r="A219" s="296"/>
      <c r="B219" s="296"/>
      <c r="C219" s="266"/>
      <c r="D219" s="266"/>
      <c r="E219" s="267"/>
      <c r="F219" s="272"/>
    </row>
    <row r="220" customFormat="false" ht="18.75" hidden="false" customHeight="true" outlineLevel="0" collapsed="false">
      <c r="A220" s="296"/>
      <c r="B220" s="296"/>
      <c r="C220" s="266"/>
      <c r="D220" s="266"/>
      <c r="E220" s="267"/>
      <c r="F220" s="272"/>
    </row>
    <row r="221" customFormat="false" ht="18.75" hidden="false" customHeight="true" outlineLevel="0" collapsed="false">
      <c r="A221" s="296"/>
      <c r="B221" s="296"/>
      <c r="C221" s="266"/>
      <c r="D221" s="266"/>
      <c r="E221" s="267"/>
      <c r="F221" s="272"/>
    </row>
    <row r="222" customFormat="false" ht="18.75" hidden="false" customHeight="true" outlineLevel="0" collapsed="false">
      <c r="A222" s="296"/>
      <c r="B222" s="296"/>
      <c r="C222" s="266"/>
      <c r="D222" s="266"/>
      <c r="E222" s="267"/>
      <c r="F222" s="272"/>
    </row>
    <row r="223" customFormat="false" ht="18.75" hidden="false" customHeight="true" outlineLevel="0" collapsed="false">
      <c r="A223" s="296"/>
      <c r="B223" s="296"/>
      <c r="C223" s="266"/>
      <c r="D223" s="266"/>
      <c r="E223" s="267"/>
      <c r="F223" s="272"/>
    </row>
    <row r="224" customFormat="false" ht="18.75" hidden="false" customHeight="true" outlineLevel="0" collapsed="false">
      <c r="A224" s="296"/>
      <c r="B224" s="296"/>
      <c r="C224" s="266"/>
      <c r="D224" s="266"/>
      <c r="E224" s="267"/>
      <c r="F224" s="272"/>
    </row>
    <row r="225" customFormat="false" ht="18.75" hidden="false" customHeight="true" outlineLevel="0" collapsed="false">
      <c r="A225" s="296"/>
      <c r="B225" s="296"/>
      <c r="C225" s="266"/>
      <c r="D225" s="266"/>
      <c r="E225" s="267"/>
      <c r="F225" s="272"/>
    </row>
    <row r="226" customFormat="false" ht="18.75" hidden="false" customHeight="true" outlineLevel="0" collapsed="false">
      <c r="A226" s="296"/>
      <c r="B226" s="296"/>
      <c r="C226" s="266"/>
      <c r="D226" s="266"/>
      <c r="E226" s="267"/>
      <c r="F226" s="272"/>
    </row>
    <row r="227" customFormat="false" ht="18.75" hidden="false" customHeight="true" outlineLevel="0" collapsed="false">
      <c r="A227" s="296"/>
      <c r="B227" s="296"/>
      <c r="C227" s="266"/>
      <c r="D227" s="266"/>
      <c r="E227" s="267"/>
      <c r="F227" s="272"/>
    </row>
    <row r="228" customFormat="false" ht="18.75" hidden="false" customHeight="true" outlineLevel="0" collapsed="false">
      <c r="A228" s="296"/>
      <c r="B228" s="296"/>
      <c r="C228" s="266"/>
      <c r="D228" s="266"/>
      <c r="E228" s="267"/>
      <c r="F228" s="272"/>
    </row>
    <row r="229" customFormat="false" ht="12" hidden="false" customHeight="false" outlineLevel="0" collapsed="false">
      <c r="A229" s="296"/>
      <c r="B229" s="296"/>
      <c r="C229" s="266"/>
      <c r="D229" s="266"/>
      <c r="E229" s="267"/>
      <c r="F229" s="272"/>
    </row>
    <row r="230" customFormat="false" ht="12" hidden="false" customHeight="false" outlineLevel="0" collapsed="false">
      <c r="A230" s="296"/>
      <c r="B230" s="296"/>
      <c r="C230" s="266"/>
      <c r="D230" s="266"/>
      <c r="E230" s="267"/>
      <c r="F230" s="272"/>
    </row>
    <row r="231" customFormat="false" ht="12" hidden="false" customHeight="false" outlineLevel="0" collapsed="false">
      <c r="A231" s="296"/>
      <c r="B231" s="296"/>
      <c r="C231" s="266"/>
      <c r="D231" s="266"/>
      <c r="E231" s="267"/>
      <c r="F231" s="272"/>
    </row>
    <row r="232" customFormat="false" ht="12" hidden="false" customHeight="false" outlineLevel="0" collapsed="false">
      <c r="A232" s="296"/>
      <c r="B232" s="296"/>
      <c r="C232" s="266"/>
      <c r="D232" s="266"/>
      <c r="E232" s="267"/>
      <c r="F232" s="272"/>
    </row>
    <row r="233" customFormat="false" ht="12" hidden="false" customHeight="false" outlineLevel="0" collapsed="false">
      <c r="A233" s="296"/>
      <c r="B233" s="296"/>
      <c r="C233" s="266"/>
      <c r="D233" s="266"/>
      <c r="E233" s="267"/>
      <c r="F233" s="272"/>
    </row>
    <row r="234" customFormat="false" ht="12" hidden="false" customHeight="false" outlineLevel="0" collapsed="false">
      <c r="A234" s="296"/>
      <c r="B234" s="296"/>
      <c r="C234" s="266"/>
      <c r="D234" s="266"/>
      <c r="E234" s="267"/>
      <c r="F234" s="272"/>
    </row>
    <row r="235" customFormat="false" ht="12" hidden="false" customHeight="false" outlineLevel="0" collapsed="false">
      <c r="A235" s="296"/>
      <c r="B235" s="296"/>
      <c r="C235" s="266"/>
      <c r="D235" s="266"/>
      <c r="E235" s="267"/>
      <c r="F235" s="272"/>
    </row>
    <row r="236" customFormat="false" ht="12" hidden="false" customHeight="false" outlineLevel="0" collapsed="false">
      <c r="A236" s="296"/>
      <c r="B236" s="296"/>
      <c r="C236" s="266"/>
      <c r="D236" s="266"/>
      <c r="E236" s="267"/>
      <c r="F236" s="272"/>
    </row>
    <row r="237" customFormat="false" ht="12" hidden="false" customHeight="false" outlineLevel="0" collapsed="false">
      <c r="A237" s="296"/>
      <c r="B237" s="296"/>
      <c r="C237" s="266"/>
      <c r="D237" s="266"/>
      <c r="E237" s="267"/>
      <c r="F237" s="272"/>
    </row>
    <row r="238" customFormat="false" ht="12" hidden="false" customHeight="false" outlineLevel="0" collapsed="false">
      <c r="A238" s="296"/>
      <c r="B238" s="296"/>
      <c r="C238" s="266"/>
      <c r="D238" s="266"/>
      <c r="E238" s="267"/>
      <c r="F238" s="272"/>
    </row>
    <row r="239" customFormat="false" ht="12" hidden="false" customHeight="false" outlineLevel="0" collapsed="false">
      <c r="A239" s="296"/>
      <c r="B239" s="296"/>
      <c r="C239" s="266"/>
      <c r="D239" s="266"/>
      <c r="E239" s="267"/>
      <c r="F239" s="272"/>
    </row>
    <row r="240" customFormat="false" ht="12" hidden="false" customHeight="false" outlineLevel="0" collapsed="false">
      <c r="A240" s="296"/>
      <c r="B240" s="296"/>
      <c r="C240" s="266"/>
      <c r="D240" s="266"/>
      <c r="E240" s="267"/>
      <c r="F240" s="272"/>
    </row>
    <row r="241" customFormat="false" ht="12" hidden="false" customHeight="false" outlineLevel="0" collapsed="false">
      <c r="A241" s="296"/>
      <c r="B241" s="296"/>
      <c r="C241" s="266"/>
      <c r="D241" s="266"/>
      <c r="E241" s="267"/>
      <c r="F241" s="272"/>
    </row>
    <row r="242" customFormat="false" ht="12" hidden="false" customHeight="false" outlineLevel="0" collapsed="false">
      <c r="A242" s="296"/>
      <c r="B242" s="296"/>
      <c r="C242" s="266"/>
      <c r="D242" s="266"/>
      <c r="E242" s="267"/>
      <c r="F242" s="272"/>
    </row>
    <row r="243" customFormat="false" ht="12" hidden="false" customHeight="false" outlineLevel="0" collapsed="false">
      <c r="A243" s="296"/>
      <c r="B243" s="296"/>
      <c r="C243" s="266"/>
      <c r="D243" s="266"/>
      <c r="E243" s="267"/>
      <c r="F243" s="272"/>
    </row>
    <row r="244" customFormat="false" ht="12" hidden="false" customHeight="false" outlineLevel="0" collapsed="false">
      <c r="A244" s="296"/>
      <c r="B244" s="296"/>
      <c r="C244" s="266"/>
      <c r="D244" s="266"/>
      <c r="E244" s="267"/>
      <c r="F244" s="272"/>
    </row>
    <row r="245" customFormat="false" ht="12" hidden="false" customHeight="false" outlineLevel="0" collapsed="false">
      <c r="A245" s="296"/>
      <c r="B245" s="296"/>
      <c r="C245" s="266"/>
      <c r="D245" s="266"/>
      <c r="E245" s="267"/>
      <c r="F245" s="272"/>
    </row>
    <row r="246" customFormat="false" ht="12" hidden="false" customHeight="false" outlineLevel="0" collapsed="false">
      <c r="A246" s="296"/>
      <c r="B246" s="296"/>
      <c r="C246" s="266"/>
      <c r="D246" s="266"/>
      <c r="E246" s="267"/>
      <c r="F246" s="272"/>
    </row>
    <row r="247" customFormat="false" ht="12" hidden="false" customHeight="false" outlineLevel="0" collapsed="false">
      <c r="A247" s="296"/>
      <c r="B247" s="296"/>
      <c r="C247" s="266"/>
      <c r="D247" s="266"/>
      <c r="E247" s="267"/>
      <c r="F247" s="272"/>
    </row>
    <row r="248" customFormat="false" ht="12" hidden="false" customHeight="false" outlineLevel="0" collapsed="false">
      <c r="A248" s="296"/>
      <c r="B248" s="296"/>
      <c r="C248" s="266"/>
      <c r="D248" s="266"/>
      <c r="E248" s="267"/>
      <c r="F248" s="272"/>
    </row>
    <row r="249" customFormat="false" ht="12" hidden="false" customHeight="false" outlineLevel="0" collapsed="false">
      <c r="A249" s="296"/>
      <c r="B249" s="296"/>
      <c r="C249" s="266"/>
      <c r="D249" s="266"/>
      <c r="E249" s="267"/>
      <c r="F249" s="272"/>
    </row>
    <row r="250" customFormat="false" ht="12" hidden="false" customHeight="false" outlineLevel="0" collapsed="false">
      <c r="A250" s="296"/>
      <c r="B250" s="296"/>
      <c r="C250" s="266"/>
      <c r="D250" s="266"/>
      <c r="E250" s="267"/>
      <c r="F250" s="272"/>
    </row>
    <row r="251" customFormat="false" ht="12" hidden="false" customHeight="false" outlineLevel="0" collapsed="false">
      <c r="A251" s="296"/>
      <c r="B251" s="296"/>
      <c r="C251" s="266"/>
      <c r="D251" s="266"/>
      <c r="E251" s="267"/>
      <c r="F251" s="272"/>
    </row>
    <row r="252" customFormat="false" ht="12" hidden="false" customHeight="false" outlineLevel="0" collapsed="false">
      <c r="A252" s="296"/>
      <c r="B252" s="296"/>
      <c r="C252" s="266"/>
      <c r="D252" s="266"/>
      <c r="E252" s="267"/>
      <c r="F252" s="272"/>
    </row>
    <row r="253" customFormat="false" ht="12" hidden="false" customHeight="false" outlineLevel="0" collapsed="false">
      <c r="A253" s="296"/>
      <c r="B253" s="296"/>
      <c r="C253" s="266"/>
      <c r="D253" s="266"/>
      <c r="E253" s="267"/>
      <c r="F253" s="272"/>
    </row>
    <row r="254" customFormat="false" ht="12" hidden="false" customHeight="false" outlineLevel="0" collapsed="false">
      <c r="A254" s="296"/>
      <c r="B254" s="296"/>
      <c r="C254" s="266"/>
      <c r="D254" s="266"/>
      <c r="E254" s="267"/>
      <c r="F254" s="272"/>
    </row>
    <row r="255" customFormat="false" ht="12" hidden="false" customHeight="false" outlineLevel="0" collapsed="false">
      <c r="A255" s="296"/>
      <c r="B255" s="296"/>
      <c r="C255" s="266"/>
      <c r="D255" s="266"/>
      <c r="E255" s="267"/>
      <c r="F255" s="272"/>
    </row>
    <row r="256" customFormat="false" ht="12" hidden="false" customHeight="false" outlineLevel="0" collapsed="false">
      <c r="A256" s="296"/>
      <c r="B256" s="296"/>
      <c r="C256" s="266"/>
      <c r="D256" s="266"/>
      <c r="E256" s="267"/>
      <c r="F256" s="272"/>
    </row>
    <row r="257" customFormat="false" ht="12" hidden="false" customHeight="false" outlineLevel="0" collapsed="false">
      <c r="A257" s="296"/>
      <c r="B257" s="296"/>
      <c r="C257" s="266"/>
      <c r="D257" s="266"/>
      <c r="E257" s="267"/>
      <c r="F257" s="272"/>
    </row>
    <row r="258" customFormat="false" ht="12" hidden="false" customHeight="false" outlineLevel="0" collapsed="false">
      <c r="A258" s="296"/>
      <c r="B258" s="296"/>
      <c r="C258" s="266"/>
      <c r="D258" s="266"/>
      <c r="E258" s="267"/>
      <c r="F258" s="272"/>
    </row>
    <row r="259" customFormat="false" ht="12" hidden="false" customHeight="false" outlineLevel="0" collapsed="false">
      <c r="A259" s="296"/>
      <c r="B259" s="296"/>
      <c r="C259" s="266"/>
      <c r="D259" s="266"/>
      <c r="E259" s="267"/>
      <c r="F259" s="272"/>
    </row>
    <row r="260" customFormat="false" ht="12" hidden="false" customHeight="false" outlineLevel="0" collapsed="false">
      <c r="A260" s="296"/>
      <c r="B260" s="296"/>
      <c r="C260" s="266"/>
      <c r="D260" s="266"/>
      <c r="E260" s="267"/>
      <c r="F260" s="272"/>
    </row>
    <row r="261" customFormat="false" ht="12" hidden="false" customHeight="false" outlineLevel="0" collapsed="false">
      <c r="A261" s="296"/>
      <c r="B261" s="296"/>
      <c r="C261" s="266"/>
      <c r="D261" s="266"/>
      <c r="E261" s="267"/>
      <c r="F261" s="272"/>
    </row>
    <row r="262" customFormat="false" ht="12" hidden="false" customHeight="false" outlineLevel="0" collapsed="false">
      <c r="A262" s="296"/>
      <c r="B262" s="296"/>
      <c r="C262" s="266"/>
      <c r="D262" s="266"/>
      <c r="E262" s="267"/>
      <c r="F262" s="272"/>
    </row>
    <row r="263" customFormat="false" ht="12" hidden="false" customHeight="false" outlineLevel="0" collapsed="false">
      <c r="A263" s="296"/>
      <c r="B263" s="296"/>
      <c r="C263" s="266"/>
      <c r="D263" s="266"/>
      <c r="E263" s="267"/>
      <c r="F263" s="272"/>
    </row>
    <row r="264" customFormat="false" ht="12" hidden="false" customHeight="false" outlineLevel="0" collapsed="false">
      <c r="A264" s="296"/>
      <c r="B264" s="296"/>
      <c r="C264" s="266"/>
      <c r="D264" s="266"/>
      <c r="E264" s="267"/>
      <c r="F264" s="272"/>
    </row>
    <row r="265" customFormat="false" ht="12" hidden="false" customHeight="false" outlineLevel="0" collapsed="false">
      <c r="A265" s="296"/>
      <c r="B265" s="296"/>
      <c r="C265" s="266"/>
      <c r="D265" s="266"/>
      <c r="E265" s="267"/>
      <c r="F265" s="272"/>
    </row>
    <row r="266" customFormat="false" ht="12" hidden="false" customHeight="false" outlineLevel="0" collapsed="false">
      <c r="A266" s="296"/>
      <c r="B266" s="296"/>
      <c r="C266" s="266"/>
      <c r="D266" s="266"/>
      <c r="E266" s="267"/>
      <c r="F266" s="272"/>
    </row>
    <row r="267" customFormat="false" ht="12" hidden="false" customHeight="false" outlineLevel="0" collapsed="false">
      <c r="A267" s="296"/>
      <c r="B267" s="296"/>
      <c r="C267" s="266"/>
      <c r="D267" s="266"/>
      <c r="E267" s="267"/>
      <c r="F267" s="272"/>
    </row>
    <row r="268" customFormat="false" ht="12" hidden="false" customHeight="false" outlineLevel="0" collapsed="false">
      <c r="A268" s="296"/>
      <c r="B268" s="296"/>
      <c r="C268" s="266"/>
      <c r="D268" s="266"/>
      <c r="E268" s="267"/>
      <c r="F268" s="272"/>
    </row>
    <row r="269" customFormat="false" ht="12" hidden="false" customHeight="false" outlineLevel="0" collapsed="false">
      <c r="A269" s="296"/>
      <c r="B269" s="296"/>
      <c r="C269" s="266"/>
      <c r="D269" s="266"/>
      <c r="E269" s="267"/>
      <c r="F269" s="272"/>
    </row>
    <row r="270" customFormat="false" ht="12" hidden="false" customHeight="false" outlineLevel="0" collapsed="false">
      <c r="A270" s="296"/>
      <c r="B270" s="296"/>
      <c r="C270" s="266"/>
      <c r="D270" s="266"/>
      <c r="E270" s="267"/>
      <c r="F270" s="272"/>
    </row>
    <row r="271" customFormat="false" ht="12" hidden="false" customHeight="false" outlineLevel="0" collapsed="false">
      <c r="A271" s="296"/>
      <c r="B271" s="296"/>
      <c r="C271" s="266"/>
      <c r="D271" s="266"/>
      <c r="E271" s="267"/>
      <c r="F271" s="272"/>
    </row>
    <row r="272" customFormat="false" ht="12" hidden="false" customHeight="false" outlineLevel="0" collapsed="false">
      <c r="A272" s="296"/>
      <c r="B272" s="296"/>
      <c r="C272" s="266"/>
      <c r="D272" s="266"/>
      <c r="E272" s="267"/>
      <c r="F272" s="272"/>
    </row>
    <row r="273" customFormat="false" ht="12" hidden="false" customHeight="false" outlineLevel="0" collapsed="false">
      <c r="A273" s="296"/>
      <c r="B273" s="296"/>
      <c r="C273" s="266"/>
      <c r="D273" s="266"/>
      <c r="E273" s="267"/>
      <c r="F273" s="272"/>
    </row>
    <row r="274" customFormat="false" ht="12" hidden="false" customHeight="false" outlineLevel="0" collapsed="false">
      <c r="A274" s="296"/>
      <c r="B274" s="296"/>
      <c r="C274" s="266"/>
      <c r="D274" s="266"/>
      <c r="E274" s="267"/>
      <c r="F274" s="272"/>
    </row>
    <row r="275" customFormat="false" ht="12" hidden="false" customHeight="false" outlineLevel="0" collapsed="false">
      <c r="A275" s="296"/>
      <c r="B275" s="296"/>
      <c r="C275" s="266"/>
      <c r="D275" s="266"/>
      <c r="E275" s="267"/>
      <c r="F275" s="272"/>
    </row>
    <row r="276" customFormat="false" ht="12" hidden="false" customHeight="false" outlineLevel="0" collapsed="false">
      <c r="A276" s="296"/>
      <c r="B276" s="296"/>
      <c r="C276" s="266"/>
      <c r="D276" s="266"/>
      <c r="E276" s="267"/>
      <c r="F276" s="272"/>
    </row>
    <row r="277" customFormat="false" ht="12" hidden="false" customHeight="false" outlineLevel="0" collapsed="false">
      <c r="A277" s="296"/>
      <c r="B277" s="296"/>
      <c r="C277" s="266"/>
      <c r="D277" s="266"/>
      <c r="E277" s="267"/>
      <c r="F277" s="272"/>
    </row>
    <row r="278" customFormat="false" ht="12" hidden="false" customHeight="false" outlineLevel="0" collapsed="false">
      <c r="A278" s="296"/>
      <c r="B278" s="296"/>
      <c r="C278" s="266"/>
      <c r="D278" s="266"/>
      <c r="E278" s="267"/>
      <c r="F278" s="272"/>
    </row>
    <row r="279" customFormat="false" ht="12" hidden="false" customHeight="false" outlineLevel="0" collapsed="false">
      <c r="A279" s="296"/>
      <c r="B279" s="296"/>
      <c r="C279" s="266"/>
      <c r="D279" s="266"/>
      <c r="E279" s="267"/>
      <c r="F279" s="272"/>
    </row>
    <row r="280" customFormat="false" ht="12" hidden="false" customHeight="false" outlineLevel="0" collapsed="false">
      <c r="A280" s="296"/>
      <c r="B280" s="296"/>
      <c r="C280" s="266"/>
      <c r="D280" s="266"/>
      <c r="E280" s="267"/>
      <c r="F280" s="272"/>
    </row>
    <row r="281" customFormat="false" ht="12" hidden="false" customHeight="false" outlineLevel="0" collapsed="false">
      <c r="A281" s="296"/>
      <c r="B281" s="296"/>
      <c r="C281" s="266"/>
      <c r="D281" s="266"/>
      <c r="E281" s="267"/>
      <c r="F281" s="272"/>
    </row>
    <row r="282" customFormat="false" ht="12" hidden="false" customHeight="false" outlineLevel="0" collapsed="false">
      <c r="A282" s="296"/>
      <c r="B282" s="296"/>
      <c r="C282" s="266"/>
      <c r="D282" s="266"/>
      <c r="E282" s="267"/>
      <c r="F282" s="272"/>
    </row>
    <row r="283" customFormat="false" ht="12" hidden="false" customHeight="false" outlineLevel="0" collapsed="false">
      <c r="A283" s="296"/>
      <c r="B283" s="296"/>
      <c r="C283" s="266"/>
      <c r="D283" s="266"/>
      <c r="E283" s="267"/>
      <c r="F283" s="272"/>
    </row>
    <row r="284" customFormat="false" ht="12" hidden="false" customHeight="false" outlineLevel="0" collapsed="false">
      <c r="A284" s="296"/>
      <c r="B284" s="296"/>
      <c r="C284" s="266"/>
      <c r="D284" s="266"/>
      <c r="E284" s="267"/>
      <c r="F284" s="272"/>
    </row>
    <row r="285" customFormat="false" ht="12" hidden="false" customHeight="false" outlineLevel="0" collapsed="false">
      <c r="A285" s="296"/>
      <c r="B285" s="296"/>
      <c r="C285" s="266"/>
      <c r="D285" s="266"/>
      <c r="E285" s="267"/>
      <c r="F285" s="272"/>
    </row>
    <row r="286" customFormat="false" ht="12" hidden="false" customHeight="false" outlineLevel="0" collapsed="false">
      <c r="A286" s="296"/>
      <c r="B286" s="296"/>
      <c r="C286" s="266"/>
      <c r="D286" s="266"/>
      <c r="E286" s="267"/>
      <c r="F286" s="272"/>
    </row>
    <row r="287" customFormat="false" ht="12" hidden="false" customHeight="false" outlineLevel="0" collapsed="false">
      <c r="A287" s="296"/>
      <c r="B287" s="296"/>
      <c r="C287" s="266"/>
      <c r="D287" s="266"/>
      <c r="E287" s="267"/>
      <c r="F287" s="272"/>
    </row>
    <row r="288" customFormat="false" ht="12" hidden="false" customHeight="false" outlineLevel="0" collapsed="false">
      <c r="A288" s="296"/>
      <c r="B288" s="296"/>
      <c r="C288" s="266"/>
      <c r="D288" s="266"/>
      <c r="E288" s="267"/>
      <c r="F288" s="272"/>
    </row>
    <row r="289" customFormat="false" ht="12" hidden="false" customHeight="false" outlineLevel="0" collapsed="false">
      <c r="A289" s="296"/>
      <c r="B289" s="296"/>
      <c r="C289" s="266"/>
      <c r="D289" s="266"/>
      <c r="E289" s="267"/>
      <c r="F289" s="272"/>
    </row>
    <row r="290" customFormat="false" ht="12" hidden="false" customHeight="false" outlineLevel="0" collapsed="false">
      <c r="A290" s="296"/>
      <c r="B290" s="296"/>
      <c r="C290" s="266"/>
      <c r="D290" s="266"/>
      <c r="E290" s="267"/>
      <c r="F290" s="272"/>
    </row>
    <row r="291" customFormat="false" ht="12" hidden="false" customHeight="false" outlineLevel="0" collapsed="false">
      <c r="A291" s="296"/>
      <c r="B291" s="296"/>
      <c r="C291" s="266"/>
      <c r="D291" s="266"/>
      <c r="E291" s="267"/>
      <c r="F291" s="272"/>
    </row>
    <row r="292" customFormat="false" ht="12" hidden="false" customHeight="false" outlineLevel="0" collapsed="false">
      <c r="A292" s="296"/>
      <c r="B292" s="296"/>
      <c r="C292" s="266"/>
      <c r="D292" s="266"/>
      <c r="E292" s="267"/>
      <c r="F292" s="272"/>
    </row>
    <row r="293" customFormat="false" ht="12" hidden="false" customHeight="false" outlineLevel="0" collapsed="false">
      <c r="A293" s="296"/>
      <c r="B293" s="296"/>
      <c r="C293" s="266"/>
      <c r="D293" s="266"/>
      <c r="E293" s="267"/>
      <c r="F293" s="272"/>
    </row>
    <row r="294" customFormat="false" ht="12" hidden="false" customHeight="false" outlineLevel="0" collapsed="false">
      <c r="A294" s="296"/>
      <c r="B294" s="296"/>
      <c r="C294" s="266"/>
      <c r="D294" s="266"/>
      <c r="E294" s="267"/>
      <c r="F294" s="272"/>
    </row>
    <row r="295" customFormat="false" ht="12" hidden="false" customHeight="false" outlineLevel="0" collapsed="false">
      <c r="A295" s="296"/>
      <c r="B295" s="296"/>
      <c r="C295" s="266"/>
      <c r="D295" s="266"/>
      <c r="E295" s="267"/>
      <c r="F295" s="272"/>
    </row>
    <row r="296" customFormat="false" ht="12" hidden="false" customHeight="false" outlineLevel="0" collapsed="false">
      <c r="A296" s="296"/>
      <c r="B296" s="296"/>
      <c r="C296" s="266"/>
      <c r="D296" s="266"/>
      <c r="E296" s="267"/>
      <c r="F296" s="272"/>
    </row>
    <row r="297" customFormat="false" ht="12" hidden="false" customHeight="false" outlineLevel="0" collapsed="false">
      <c r="A297" s="296"/>
      <c r="B297" s="296"/>
      <c r="C297" s="266"/>
      <c r="D297" s="266"/>
      <c r="E297" s="267"/>
      <c r="F297" s="272"/>
    </row>
    <row r="298" customFormat="false" ht="12" hidden="false" customHeight="false" outlineLevel="0" collapsed="false">
      <c r="A298" s="296"/>
      <c r="B298" s="296"/>
      <c r="C298" s="266"/>
      <c r="D298" s="266"/>
      <c r="E298" s="267"/>
      <c r="F298" s="272"/>
    </row>
    <row r="299" customFormat="false" ht="12" hidden="false" customHeight="false" outlineLevel="0" collapsed="false">
      <c r="A299" s="296"/>
      <c r="B299" s="296"/>
      <c r="C299" s="266"/>
      <c r="D299" s="266"/>
      <c r="E299" s="267"/>
      <c r="F299" s="272"/>
    </row>
    <row r="300" customFormat="false" ht="12" hidden="false" customHeight="false" outlineLevel="0" collapsed="false">
      <c r="A300" s="296"/>
      <c r="B300" s="296"/>
      <c r="C300" s="266"/>
      <c r="D300" s="266"/>
      <c r="E300" s="267"/>
      <c r="F300" s="272"/>
    </row>
    <row r="301" customFormat="false" ht="12" hidden="false" customHeight="false" outlineLevel="0" collapsed="false">
      <c r="A301" s="296"/>
      <c r="B301" s="296"/>
      <c r="C301" s="266"/>
      <c r="D301" s="266"/>
      <c r="E301" s="267"/>
      <c r="F301" s="272"/>
    </row>
    <row r="302" customFormat="false" ht="12" hidden="false" customHeight="false" outlineLevel="0" collapsed="false">
      <c r="A302" s="296"/>
      <c r="B302" s="296"/>
      <c r="C302" s="266"/>
      <c r="D302" s="266"/>
      <c r="E302" s="267"/>
      <c r="F302" s="272"/>
    </row>
    <row r="303" customFormat="false" ht="12" hidden="false" customHeight="false" outlineLevel="0" collapsed="false">
      <c r="A303" s="296"/>
      <c r="B303" s="296"/>
      <c r="C303" s="266"/>
      <c r="D303" s="266"/>
      <c r="E303" s="267"/>
      <c r="F303" s="272"/>
    </row>
    <row r="304" customFormat="false" ht="12" hidden="false" customHeight="false" outlineLevel="0" collapsed="false">
      <c r="A304" s="296"/>
      <c r="B304" s="296"/>
      <c r="C304" s="266"/>
      <c r="D304" s="266"/>
      <c r="E304" s="267"/>
      <c r="F304" s="272"/>
    </row>
    <row r="305" customFormat="false" ht="12" hidden="false" customHeight="false" outlineLevel="0" collapsed="false">
      <c r="A305" s="296"/>
      <c r="B305" s="296"/>
      <c r="C305" s="266"/>
      <c r="D305" s="266"/>
      <c r="E305" s="267"/>
      <c r="F305" s="272"/>
    </row>
    <row r="306" customFormat="false" ht="12" hidden="false" customHeight="false" outlineLevel="0" collapsed="false">
      <c r="A306" s="296"/>
      <c r="B306" s="296"/>
      <c r="C306" s="266"/>
      <c r="D306" s="266"/>
      <c r="E306" s="267"/>
      <c r="F306" s="272"/>
    </row>
    <row r="307" customFormat="false" ht="12" hidden="false" customHeight="false" outlineLevel="0" collapsed="false">
      <c r="A307" s="296"/>
      <c r="B307" s="296"/>
      <c r="C307" s="266"/>
      <c r="D307" s="266"/>
      <c r="E307" s="267"/>
      <c r="F307" s="272"/>
    </row>
    <row r="308" customFormat="false" ht="12" hidden="false" customHeight="false" outlineLevel="0" collapsed="false">
      <c r="A308" s="296"/>
      <c r="B308" s="296"/>
      <c r="C308" s="266"/>
      <c r="D308" s="266"/>
      <c r="E308" s="267"/>
      <c r="F308" s="272"/>
    </row>
    <row r="309" customFormat="false" ht="12" hidden="false" customHeight="false" outlineLevel="0" collapsed="false">
      <c r="A309" s="296"/>
      <c r="B309" s="296"/>
      <c r="C309" s="266"/>
      <c r="D309" s="266"/>
      <c r="E309" s="267"/>
      <c r="F309" s="272"/>
    </row>
    <row r="310" customFormat="false" ht="12" hidden="false" customHeight="false" outlineLevel="0" collapsed="false">
      <c r="A310" s="296"/>
      <c r="B310" s="296"/>
      <c r="C310" s="266"/>
      <c r="D310" s="266"/>
      <c r="E310" s="267"/>
      <c r="F310" s="272"/>
    </row>
    <row r="311" customFormat="false" ht="12" hidden="false" customHeight="false" outlineLevel="0" collapsed="false">
      <c r="A311" s="296"/>
      <c r="B311" s="296"/>
      <c r="C311" s="266"/>
      <c r="D311" s="266"/>
      <c r="E311" s="267"/>
      <c r="F311" s="272"/>
    </row>
    <row r="312" customFormat="false" ht="12" hidden="false" customHeight="false" outlineLevel="0" collapsed="false">
      <c r="A312" s="296"/>
      <c r="B312" s="296"/>
      <c r="C312" s="266"/>
      <c r="D312" s="266"/>
      <c r="E312" s="267"/>
      <c r="F312" s="272"/>
    </row>
    <row r="313" customFormat="false" ht="12" hidden="false" customHeight="false" outlineLevel="0" collapsed="false">
      <c r="A313" s="296"/>
      <c r="B313" s="296"/>
      <c r="C313" s="266"/>
      <c r="D313" s="266"/>
      <c r="E313" s="267"/>
      <c r="F313" s="272"/>
    </row>
    <row r="314" customFormat="false" ht="12" hidden="false" customHeight="false" outlineLevel="0" collapsed="false">
      <c r="A314" s="296"/>
      <c r="B314" s="296"/>
      <c r="C314" s="266"/>
      <c r="D314" s="266"/>
      <c r="E314" s="267"/>
      <c r="F314" s="272"/>
    </row>
    <row r="315" customFormat="false" ht="12" hidden="false" customHeight="false" outlineLevel="0" collapsed="false">
      <c r="A315" s="296"/>
      <c r="B315" s="296"/>
      <c r="C315" s="266"/>
      <c r="D315" s="266"/>
      <c r="E315" s="267"/>
      <c r="F315" s="272"/>
    </row>
    <row r="316" customFormat="false" ht="12" hidden="false" customHeight="false" outlineLevel="0" collapsed="false">
      <c r="A316" s="296"/>
      <c r="B316" s="296"/>
      <c r="C316" s="266"/>
      <c r="D316" s="266"/>
      <c r="E316" s="267"/>
      <c r="F316" s="272"/>
    </row>
    <row r="317" customFormat="false" ht="12" hidden="false" customHeight="false" outlineLevel="0" collapsed="false">
      <c r="A317" s="296"/>
      <c r="B317" s="296"/>
      <c r="C317" s="266"/>
      <c r="D317" s="266"/>
      <c r="E317" s="267"/>
      <c r="F317" s="272"/>
    </row>
    <row r="318" customFormat="false" ht="12" hidden="false" customHeight="false" outlineLevel="0" collapsed="false">
      <c r="A318" s="296"/>
      <c r="B318" s="296"/>
      <c r="C318" s="266"/>
      <c r="D318" s="266"/>
      <c r="E318" s="267"/>
      <c r="F318" s="272"/>
    </row>
    <row r="319" customFormat="false" ht="12" hidden="false" customHeight="false" outlineLevel="0" collapsed="false">
      <c r="A319" s="296"/>
      <c r="B319" s="296"/>
      <c r="C319" s="266"/>
      <c r="D319" s="266"/>
      <c r="E319" s="267"/>
      <c r="F319" s="272"/>
    </row>
    <row r="320" customFormat="false" ht="12" hidden="false" customHeight="false" outlineLevel="0" collapsed="false">
      <c r="A320" s="296"/>
      <c r="B320" s="296"/>
      <c r="C320" s="266"/>
      <c r="D320" s="266"/>
      <c r="E320" s="267"/>
      <c r="F320" s="272"/>
    </row>
    <row r="321" customFormat="false" ht="12" hidden="false" customHeight="false" outlineLevel="0" collapsed="false">
      <c r="A321" s="296"/>
      <c r="B321" s="296"/>
      <c r="C321" s="266"/>
      <c r="D321" s="266"/>
      <c r="E321" s="267"/>
      <c r="F321" s="272"/>
    </row>
    <row r="322" customFormat="false" ht="12" hidden="false" customHeight="false" outlineLevel="0" collapsed="false">
      <c r="A322" s="296"/>
      <c r="B322" s="296"/>
      <c r="C322" s="266"/>
      <c r="D322" s="266"/>
      <c r="E322" s="267"/>
      <c r="F322" s="272"/>
    </row>
    <row r="323" customFormat="false" ht="12" hidden="false" customHeight="false" outlineLevel="0" collapsed="false">
      <c r="A323" s="296"/>
      <c r="B323" s="296"/>
      <c r="C323" s="266"/>
      <c r="D323" s="266"/>
      <c r="E323" s="267"/>
      <c r="F323" s="272"/>
    </row>
    <row r="324" customFormat="false" ht="12" hidden="false" customHeight="false" outlineLevel="0" collapsed="false">
      <c r="A324" s="296"/>
      <c r="B324" s="296"/>
      <c r="C324" s="266"/>
      <c r="D324" s="266"/>
      <c r="E324" s="267"/>
      <c r="F324" s="272"/>
    </row>
    <row r="325" customFormat="false" ht="12" hidden="false" customHeight="false" outlineLevel="0" collapsed="false">
      <c r="A325" s="296"/>
      <c r="B325" s="296"/>
      <c r="C325" s="266"/>
      <c r="D325" s="266"/>
      <c r="E325" s="267"/>
      <c r="F325" s="272"/>
    </row>
    <row r="326" customFormat="false" ht="12" hidden="false" customHeight="false" outlineLevel="0" collapsed="false">
      <c r="A326" s="296"/>
      <c r="B326" s="296"/>
      <c r="C326" s="266"/>
      <c r="D326" s="266"/>
      <c r="E326" s="267"/>
      <c r="F326" s="272"/>
    </row>
    <row r="327" customFormat="false" ht="12" hidden="false" customHeight="false" outlineLevel="0" collapsed="false">
      <c r="A327" s="296"/>
      <c r="B327" s="296"/>
      <c r="C327" s="266"/>
      <c r="D327" s="266"/>
      <c r="E327" s="267"/>
      <c r="F327" s="272"/>
    </row>
    <row r="328" customFormat="false" ht="12" hidden="false" customHeight="false" outlineLevel="0" collapsed="false">
      <c r="A328" s="296"/>
      <c r="B328" s="296"/>
      <c r="C328" s="266"/>
      <c r="D328" s="266"/>
      <c r="E328" s="267"/>
      <c r="F328" s="272"/>
    </row>
    <row r="329" customFormat="false" ht="12" hidden="false" customHeight="false" outlineLevel="0" collapsed="false">
      <c r="A329" s="296"/>
      <c r="B329" s="296"/>
      <c r="C329" s="266"/>
      <c r="D329" s="266"/>
      <c r="E329" s="267"/>
      <c r="F329" s="272"/>
    </row>
    <row r="330" customFormat="false" ht="12" hidden="false" customHeight="false" outlineLevel="0" collapsed="false">
      <c r="A330" s="296"/>
      <c r="B330" s="296"/>
      <c r="C330" s="266"/>
      <c r="D330" s="266"/>
      <c r="E330" s="267"/>
      <c r="F330" s="272"/>
    </row>
    <row r="331" customFormat="false" ht="12" hidden="false" customHeight="false" outlineLevel="0" collapsed="false">
      <c r="A331" s="296"/>
      <c r="B331" s="296"/>
      <c r="C331" s="266"/>
      <c r="D331" s="266"/>
      <c r="E331" s="267"/>
      <c r="F331" s="272"/>
    </row>
    <row r="332" customFormat="false" ht="12" hidden="false" customHeight="false" outlineLevel="0" collapsed="false">
      <c r="A332" s="296"/>
      <c r="B332" s="296"/>
      <c r="C332" s="266"/>
      <c r="D332" s="266"/>
      <c r="E332" s="267"/>
      <c r="F332" s="272"/>
    </row>
    <row r="333" customFormat="false" ht="12" hidden="false" customHeight="false" outlineLevel="0" collapsed="false">
      <c r="A333" s="296"/>
      <c r="B333" s="296"/>
      <c r="C333" s="266"/>
      <c r="D333" s="266"/>
      <c r="E333" s="267"/>
      <c r="F333" s="272"/>
    </row>
    <row r="334" customFormat="false" ht="12" hidden="false" customHeight="false" outlineLevel="0" collapsed="false">
      <c r="A334" s="296"/>
      <c r="B334" s="296"/>
      <c r="C334" s="266"/>
      <c r="D334" s="266"/>
      <c r="E334" s="267"/>
      <c r="F334" s="272"/>
    </row>
    <row r="335" customFormat="false" ht="12" hidden="false" customHeight="false" outlineLevel="0" collapsed="false">
      <c r="A335" s="296"/>
      <c r="B335" s="296"/>
      <c r="C335" s="266"/>
      <c r="D335" s="266"/>
      <c r="E335" s="267"/>
      <c r="F335" s="272"/>
    </row>
    <row r="336" customFormat="false" ht="12" hidden="false" customHeight="false" outlineLevel="0" collapsed="false">
      <c r="A336" s="296"/>
      <c r="B336" s="296"/>
      <c r="C336" s="266"/>
      <c r="D336" s="266"/>
      <c r="E336" s="267"/>
      <c r="F336" s="272"/>
    </row>
    <row r="337" customFormat="false" ht="12" hidden="false" customHeight="false" outlineLevel="0" collapsed="false">
      <c r="A337" s="296"/>
      <c r="B337" s="296"/>
      <c r="C337" s="266"/>
      <c r="D337" s="266"/>
      <c r="E337" s="267"/>
      <c r="F337" s="272"/>
    </row>
    <row r="338" customFormat="false" ht="12" hidden="false" customHeight="false" outlineLevel="0" collapsed="false">
      <c r="A338" s="296"/>
      <c r="B338" s="296"/>
      <c r="C338" s="266"/>
      <c r="D338" s="266"/>
      <c r="E338" s="267"/>
      <c r="F338" s="272"/>
    </row>
    <row r="339" customFormat="false" ht="12" hidden="false" customHeight="false" outlineLevel="0" collapsed="false">
      <c r="A339" s="296"/>
      <c r="B339" s="296"/>
      <c r="C339" s="266"/>
      <c r="D339" s="266"/>
      <c r="E339" s="267"/>
      <c r="F339" s="272"/>
    </row>
    <row r="340" customFormat="false" ht="12" hidden="false" customHeight="false" outlineLevel="0" collapsed="false">
      <c r="A340" s="296"/>
      <c r="B340" s="296"/>
      <c r="C340" s="266"/>
      <c r="D340" s="266"/>
      <c r="E340" s="267"/>
      <c r="F340" s="272"/>
    </row>
    <row r="341" customFormat="false" ht="12" hidden="false" customHeight="false" outlineLevel="0" collapsed="false">
      <c r="A341" s="296"/>
      <c r="B341" s="296"/>
      <c r="C341" s="266"/>
      <c r="D341" s="266"/>
      <c r="E341" s="267"/>
      <c r="F341" s="272"/>
    </row>
    <row r="342" customFormat="false" ht="12" hidden="false" customHeight="false" outlineLevel="0" collapsed="false">
      <c r="A342" s="296"/>
      <c r="B342" s="296"/>
      <c r="C342" s="266"/>
      <c r="D342" s="266"/>
      <c r="E342" s="267"/>
      <c r="F342" s="272"/>
    </row>
    <row r="343" customFormat="false" ht="12" hidden="false" customHeight="false" outlineLevel="0" collapsed="false">
      <c r="A343" s="296"/>
      <c r="B343" s="296"/>
      <c r="C343" s="266"/>
      <c r="D343" s="266"/>
      <c r="E343" s="267"/>
      <c r="F343" s="272"/>
    </row>
    <row r="344" customFormat="false" ht="12" hidden="false" customHeight="false" outlineLevel="0" collapsed="false">
      <c r="A344" s="296"/>
      <c r="B344" s="296"/>
      <c r="C344" s="266"/>
      <c r="D344" s="266"/>
      <c r="E344" s="267"/>
      <c r="F344" s="272"/>
    </row>
    <row r="345" customFormat="false" ht="12" hidden="false" customHeight="false" outlineLevel="0" collapsed="false">
      <c r="A345" s="296"/>
      <c r="B345" s="296"/>
      <c r="C345" s="266"/>
      <c r="D345" s="266"/>
      <c r="E345" s="267"/>
      <c r="F345" s="272"/>
    </row>
    <row r="346" customFormat="false" ht="12" hidden="false" customHeight="false" outlineLevel="0" collapsed="false">
      <c r="A346" s="296"/>
      <c r="B346" s="296"/>
      <c r="C346" s="266"/>
      <c r="D346" s="266"/>
      <c r="E346" s="267"/>
      <c r="F346" s="272"/>
    </row>
    <row r="347" customFormat="false" ht="12" hidden="false" customHeight="false" outlineLevel="0" collapsed="false">
      <c r="A347" s="296"/>
      <c r="B347" s="296"/>
      <c r="C347" s="266"/>
      <c r="D347" s="266"/>
      <c r="E347" s="267"/>
      <c r="F347" s="272"/>
    </row>
    <row r="348" customFormat="false" ht="12" hidden="false" customHeight="false" outlineLevel="0" collapsed="false">
      <c r="A348" s="296"/>
      <c r="B348" s="296"/>
      <c r="C348" s="266"/>
      <c r="D348" s="266"/>
      <c r="E348" s="267"/>
      <c r="F348" s="272"/>
    </row>
    <row r="349" customFormat="false" ht="12" hidden="false" customHeight="false" outlineLevel="0" collapsed="false">
      <c r="A349" s="296"/>
      <c r="B349" s="296"/>
      <c r="C349" s="266"/>
      <c r="D349" s="266"/>
      <c r="E349" s="267"/>
      <c r="F349" s="272"/>
    </row>
    <row r="350" customFormat="false" ht="12" hidden="false" customHeight="false" outlineLevel="0" collapsed="false">
      <c r="A350" s="296"/>
      <c r="B350" s="296"/>
      <c r="C350" s="266"/>
      <c r="D350" s="266"/>
      <c r="E350" s="267"/>
      <c r="F350" s="272"/>
    </row>
    <row r="351" customFormat="false" ht="12" hidden="false" customHeight="false" outlineLevel="0" collapsed="false">
      <c r="A351" s="296"/>
      <c r="B351" s="296"/>
      <c r="C351" s="266"/>
      <c r="D351" s="266"/>
      <c r="E351" s="267"/>
      <c r="F351" s="272"/>
    </row>
    <row r="352" customFormat="false" ht="12" hidden="false" customHeight="false" outlineLevel="0" collapsed="false">
      <c r="A352" s="296"/>
      <c r="B352" s="296"/>
      <c r="C352" s="266"/>
      <c r="D352" s="266"/>
      <c r="E352" s="267"/>
      <c r="F352" s="272"/>
    </row>
    <row r="353" customFormat="false" ht="12" hidden="false" customHeight="false" outlineLevel="0" collapsed="false">
      <c r="A353" s="296"/>
      <c r="B353" s="296"/>
      <c r="C353" s="266"/>
      <c r="D353" s="266"/>
      <c r="E353" s="267"/>
      <c r="F353" s="272"/>
    </row>
    <row r="354" customFormat="false" ht="12" hidden="false" customHeight="false" outlineLevel="0" collapsed="false">
      <c r="A354" s="296"/>
      <c r="B354" s="296"/>
      <c r="C354" s="266"/>
      <c r="D354" s="266"/>
      <c r="E354" s="267"/>
      <c r="F354" s="272"/>
    </row>
    <row r="355" customFormat="false" ht="12" hidden="false" customHeight="false" outlineLevel="0" collapsed="false">
      <c r="A355" s="296"/>
      <c r="B355" s="296"/>
      <c r="C355" s="266"/>
      <c r="D355" s="266"/>
      <c r="E355" s="267"/>
      <c r="F355" s="272"/>
    </row>
    <row r="356" customFormat="false" ht="12" hidden="false" customHeight="false" outlineLevel="0" collapsed="false">
      <c r="A356" s="296"/>
      <c r="B356" s="296"/>
      <c r="C356" s="266"/>
      <c r="D356" s="266"/>
      <c r="E356" s="267"/>
      <c r="F356" s="272"/>
    </row>
    <row r="357" customFormat="false" ht="12" hidden="false" customHeight="false" outlineLevel="0" collapsed="false">
      <c r="A357" s="296"/>
      <c r="B357" s="296"/>
      <c r="C357" s="266"/>
      <c r="D357" s="266"/>
      <c r="E357" s="267"/>
      <c r="F357" s="272"/>
    </row>
    <row r="358" customFormat="false" ht="12" hidden="false" customHeight="false" outlineLevel="0" collapsed="false">
      <c r="A358" s="296"/>
      <c r="B358" s="296"/>
      <c r="C358" s="266"/>
      <c r="D358" s="266"/>
      <c r="E358" s="267"/>
      <c r="F358" s="272"/>
    </row>
    <row r="359" customFormat="false" ht="12" hidden="false" customHeight="false" outlineLevel="0" collapsed="false">
      <c r="A359" s="296"/>
      <c r="B359" s="296"/>
      <c r="C359" s="266"/>
      <c r="D359" s="266"/>
      <c r="E359" s="267"/>
      <c r="F359" s="272"/>
    </row>
    <row r="360" customFormat="false" ht="12" hidden="false" customHeight="false" outlineLevel="0" collapsed="false">
      <c r="A360" s="296"/>
      <c r="B360" s="296"/>
      <c r="C360" s="266"/>
      <c r="D360" s="266"/>
      <c r="E360" s="267"/>
      <c r="F360" s="272"/>
    </row>
    <row r="361" customFormat="false" ht="12" hidden="false" customHeight="false" outlineLevel="0" collapsed="false">
      <c r="A361" s="296"/>
      <c r="B361" s="296"/>
      <c r="C361" s="266"/>
      <c r="D361" s="266"/>
      <c r="E361" s="267"/>
      <c r="F361" s="272"/>
    </row>
    <row r="362" customFormat="false" ht="12" hidden="false" customHeight="false" outlineLevel="0" collapsed="false">
      <c r="A362" s="296"/>
      <c r="B362" s="296"/>
      <c r="C362" s="266"/>
      <c r="D362" s="266"/>
      <c r="E362" s="267"/>
      <c r="F362" s="272"/>
    </row>
    <row r="363" customFormat="false" ht="12" hidden="false" customHeight="false" outlineLevel="0" collapsed="false">
      <c r="A363" s="296"/>
      <c r="B363" s="296"/>
      <c r="C363" s="266"/>
      <c r="D363" s="266"/>
      <c r="E363" s="267"/>
      <c r="F363" s="272"/>
    </row>
    <row r="364" customFormat="false" ht="12" hidden="false" customHeight="false" outlineLevel="0" collapsed="false">
      <c r="A364" s="296"/>
      <c r="B364" s="296"/>
      <c r="C364" s="266"/>
      <c r="D364" s="266"/>
      <c r="E364" s="267"/>
      <c r="F364" s="272"/>
    </row>
    <row r="365" customFormat="false" ht="12" hidden="false" customHeight="false" outlineLevel="0" collapsed="false">
      <c r="A365" s="296"/>
      <c r="B365" s="296"/>
      <c r="C365" s="266"/>
      <c r="D365" s="266"/>
      <c r="E365" s="267"/>
      <c r="F365" s="272"/>
    </row>
    <row r="366" customFormat="false" ht="12" hidden="false" customHeight="false" outlineLevel="0" collapsed="false">
      <c r="A366" s="296"/>
      <c r="B366" s="296"/>
      <c r="C366" s="266"/>
      <c r="D366" s="266"/>
      <c r="E366" s="267"/>
      <c r="F366" s="272"/>
    </row>
    <row r="367" customFormat="false" ht="12" hidden="false" customHeight="false" outlineLevel="0" collapsed="false">
      <c r="A367" s="296"/>
      <c r="B367" s="296"/>
      <c r="C367" s="266"/>
      <c r="D367" s="266"/>
      <c r="E367" s="267"/>
      <c r="F367" s="272"/>
    </row>
    <row r="368" customFormat="false" ht="12" hidden="false" customHeight="false" outlineLevel="0" collapsed="false">
      <c r="A368" s="296"/>
      <c r="B368" s="296"/>
      <c r="C368" s="266"/>
      <c r="D368" s="266"/>
      <c r="E368" s="267"/>
      <c r="F368" s="272"/>
    </row>
    <row r="369" customFormat="false" ht="12" hidden="false" customHeight="false" outlineLevel="0" collapsed="false">
      <c r="A369" s="296"/>
      <c r="B369" s="296"/>
      <c r="C369" s="266"/>
      <c r="D369" s="266"/>
      <c r="E369" s="267"/>
      <c r="F369" s="272"/>
    </row>
    <row r="370" customFormat="false" ht="12" hidden="false" customHeight="false" outlineLevel="0" collapsed="false">
      <c r="A370" s="296"/>
      <c r="B370" s="296"/>
      <c r="C370" s="266"/>
      <c r="D370" s="266"/>
      <c r="E370" s="267"/>
      <c r="F370" s="272"/>
    </row>
    <row r="371" customFormat="false" ht="12" hidden="false" customHeight="false" outlineLevel="0" collapsed="false">
      <c r="A371" s="296"/>
      <c r="B371" s="296"/>
      <c r="C371" s="266"/>
      <c r="D371" s="266"/>
      <c r="E371" s="267"/>
      <c r="F371" s="272"/>
    </row>
    <row r="372" customFormat="false" ht="12" hidden="false" customHeight="false" outlineLevel="0" collapsed="false">
      <c r="A372" s="296"/>
      <c r="B372" s="296"/>
      <c r="C372" s="266"/>
      <c r="D372" s="266"/>
      <c r="E372" s="267"/>
      <c r="F372" s="272"/>
    </row>
    <row r="373" customFormat="false" ht="12" hidden="false" customHeight="false" outlineLevel="0" collapsed="false">
      <c r="A373" s="296"/>
      <c r="B373" s="296"/>
      <c r="C373" s="266"/>
      <c r="D373" s="266"/>
      <c r="E373" s="267"/>
      <c r="F373" s="272"/>
    </row>
    <row r="374" customFormat="false" ht="12" hidden="false" customHeight="false" outlineLevel="0" collapsed="false">
      <c r="A374" s="296"/>
      <c r="B374" s="296"/>
      <c r="C374" s="266"/>
      <c r="D374" s="266"/>
      <c r="E374" s="267"/>
      <c r="F374" s="272"/>
    </row>
    <row r="375" customFormat="false" ht="12" hidden="false" customHeight="false" outlineLevel="0" collapsed="false">
      <c r="A375" s="296"/>
      <c r="B375" s="296"/>
      <c r="C375" s="266"/>
      <c r="D375" s="266"/>
      <c r="E375" s="267"/>
      <c r="F375" s="272"/>
    </row>
    <row r="376" customFormat="false" ht="12" hidden="false" customHeight="false" outlineLevel="0" collapsed="false">
      <c r="A376" s="296"/>
      <c r="B376" s="296"/>
      <c r="C376" s="266"/>
      <c r="D376" s="266"/>
      <c r="E376" s="267"/>
      <c r="F376" s="272"/>
    </row>
    <row r="377" customFormat="false" ht="12" hidden="false" customHeight="false" outlineLevel="0" collapsed="false">
      <c r="A377" s="296"/>
      <c r="B377" s="296"/>
      <c r="C377" s="266"/>
      <c r="D377" s="266"/>
      <c r="E377" s="267"/>
      <c r="F377" s="272"/>
    </row>
    <row r="378" customFormat="false" ht="12" hidden="false" customHeight="false" outlineLevel="0" collapsed="false">
      <c r="A378" s="296"/>
      <c r="B378" s="296"/>
      <c r="C378" s="266"/>
      <c r="D378" s="266"/>
      <c r="E378" s="267"/>
      <c r="F378" s="272"/>
    </row>
    <row r="379" customFormat="false" ht="12" hidden="false" customHeight="false" outlineLevel="0" collapsed="false">
      <c r="A379" s="296"/>
      <c r="B379" s="296"/>
      <c r="C379" s="266"/>
      <c r="D379" s="266"/>
      <c r="E379" s="267"/>
      <c r="F379" s="272"/>
    </row>
    <row r="380" customFormat="false" ht="12" hidden="false" customHeight="false" outlineLevel="0" collapsed="false">
      <c r="A380" s="296"/>
      <c r="B380" s="296"/>
      <c r="C380" s="266"/>
      <c r="D380" s="266"/>
      <c r="E380" s="267"/>
      <c r="F380" s="272"/>
    </row>
    <row r="381" customFormat="false" ht="12" hidden="false" customHeight="false" outlineLevel="0" collapsed="false">
      <c r="A381" s="296"/>
      <c r="B381" s="296"/>
      <c r="C381" s="266"/>
      <c r="D381" s="266"/>
      <c r="E381" s="267"/>
      <c r="F381" s="272"/>
    </row>
    <row r="382" customFormat="false" ht="12" hidden="false" customHeight="false" outlineLevel="0" collapsed="false">
      <c r="A382" s="296"/>
      <c r="B382" s="296"/>
      <c r="C382" s="266"/>
      <c r="D382" s="266"/>
      <c r="E382" s="267"/>
      <c r="F382" s="272"/>
    </row>
    <row r="383" customFormat="false" ht="12" hidden="false" customHeight="false" outlineLevel="0" collapsed="false">
      <c r="A383" s="296"/>
      <c r="B383" s="296"/>
      <c r="C383" s="266"/>
      <c r="D383" s="266"/>
      <c r="E383" s="267"/>
      <c r="F383" s="272"/>
    </row>
    <row r="384" customFormat="false" ht="12" hidden="false" customHeight="false" outlineLevel="0" collapsed="false">
      <c r="A384" s="296"/>
      <c r="B384" s="296"/>
      <c r="C384" s="266"/>
      <c r="D384" s="266"/>
      <c r="E384" s="267"/>
      <c r="F384" s="272"/>
    </row>
    <row r="385" customFormat="false" ht="12" hidden="false" customHeight="false" outlineLevel="0" collapsed="false">
      <c r="A385" s="296"/>
      <c r="B385" s="296"/>
      <c r="C385" s="266"/>
      <c r="D385" s="266"/>
      <c r="E385" s="267"/>
      <c r="F385" s="272"/>
    </row>
    <row r="386" customFormat="false" ht="12" hidden="false" customHeight="false" outlineLevel="0" collapsed="false">
      <c r="A386" s="296"/>
      <c r="B386" s="296"/>
      <c r="C386" s="266"/>
      <c r="D386" s="266"/>
      <c r="E386" s="267"/>
      <c r="F386" s="272"/>
    </row>
    <row r="387" customFormat="false" ht="12" hidden="false" customHeight="false" outlineLevel="0" collapsed="false">
      <c r="A387" s="296"/>
      <c r="B387" s="296"/>
      <c r="C387" s="266"/>
      <c r="D387" s="266"/>
      <c r="E387" s="267"/>
      <c r="F387" s="272"/>
    </row>
    <row r="388" customFormat="false" ht="12" hidden="false" customHeight="false" outlineLevel="0" collapsed="false">
      <c r="A388" s="296"/>
      <c r="B388" s="296"/>
      <c r="C388" s="266"/>
      <c r="D388" s="266"/>
      <c r="E388" s="267"/>
      <c r="F388" s="272"/>
    </row>
    <row r="389" customFormat="false" ht="12" hidden="false" customHeight="false" outlineLevel="0" collapsed="false">
      <c r="A389" s="296"/>
      <c r="B389" s="296"/>
      <c r="C389" s="266"/>
      <c r="D389" s="266"/>
      <c r="E389" s="267"/>
      <c r="F389" s="272"/>
    </row>
    <row r="390" customFormat="false" ht="12" hidden="false" customHeight="false" outlineLevel="0" collapsed="false">
      <c r="A390" s="296"/>
      <c r="B390" s="296"/>
      <c r="C390" s="266"/>
      <c r="D390" s="266"/>
      <c r="E390" s="267"/>
      <c r="F390" s="272"/>
    </row>
    <row r="391" customFormat="false" ht="12" hidden="false" customHeight="false" outlineLevel="0" collapsed="false">
      <c r="A391" s="296"/>
      <c r="B391" s="296"/>
      <c r="C391" s="266"/>
      <c r="D391" s="266"/>
      <c r="E391" s="267"/>
      <c r="F391" s="272"/>
    </row>
    <row r="392" customFormat="false" ht="12" hidden="false" customHeight="false" outlineLevel="0" collapsed="false">
      <c r="A392" s="296"/>
      <c r="B392" s="296"/>
      <c r="C392" s="266"/>
      <c r="D392" s="266"/>
      <c r="E392" s="267"/>
      <c r="F392" s="272"/>
    </row>
    <row r="393" customFormat="false" ht="12" hidden="false" customHeight="false" outlineLevel="0" collapsed="false">
      <c r="A393" s="296"/>
      <c r="B393" s="296"/>
      <c r="C393" s="266"/>
      <c r="D393" s="266"/>
      <c r="E393" s="267"/>
      <c r="F393" s="272"/>
    </row>
    <row r="394" customFormat="false" ht="12" hidden="false" customHeight="false" outlineLevel="0" collapsed="false">
      <c r="A394" s="296"/>
      <c r="B394" s="296"/>
      <c r="C394" s="266"/>
      <c r="D394" s="266"/>
      <c r="E394" s="267"/>
      <c r="F394" s="272"/>
    </row>
    <row r="395" customFormat="false" ht="12" hidden="false" customHeight="false" outlineLevel="0" collapsed="false">
      <c r="A395" s="296"/>
      <c r="B395" s="296"/>
      <c r="C395" s="266"/>
      <c r="D395" s="266"/>
      <c r="E395" s="267"/>
      <c r="F395" s="272"/>
    </row>
    <row r="396" customFormat="false" ht="12" hidden="false" customHeight="false" outlineLevel="0" collapsed="false">
      <c r="A396" s="296"/>
      <c r="B396" s="296"/>
      <c r="C396" s="266"/>
      <c r="D396" s="266"/>
      <c r="E396" s="267"/>
      <c r="F396" s="272"/>
    </row>
    <row r="397" customFormat="false" ht="12" hidden="false" customHeight="false" outlineLevel="0" collapsed="false">
      <c r="A397" s="296"/>
      <c r="B397" s="296"/>
      <c r="C397" s="266"/>
      <c r="D397" s="266"/>
      <c r="E397" s="267"/>
      <c r="F397" s="272"/>
    </row>
    <row r="398" customFormat="false" ht="12" hidden="false" customHeight="false" outlineLevel="0" collapsed="false">
      <c r="A398" s="296"/>
      <c r="B398" s="296"/>
      <c r="C398" s="266"/>
      <c r="D398" s="266"/>
      <c r="E398" s="267"/>
      <c r="F398" s="272"/>
    </row>
    <row r="399" customFormat="false" ht="12" hidden="false" customHeight="false" outlineLevel="0" collapsed="false">
      <c r="A399" s="296"/>
      <c r="B399" s="296"/>
      <c r="C399" s="266"/>
      <c r="D399" s="266"/>
      <c r="E399" s="267"/>
      <c r="F399" s="272"/>
    </row>
    <row r="400" customFormat="false" ht="12" hidden="false" customHeight="false" outlineLevel="0" collapsed="false">
      <c r="A400" s="296"/>
      <c r="B400" s="296"/>
      <c r="C400" s="266"/>
      <c r="D400" s="266"/>
      <c r="E400" s="267"/>
      <c r="F400" s="272"/>
    </row>
    <row r="401" customFormat="false" ht="12" hidden="false" customHeight="false" outlineLevel="0" collapsed="false">
      <c r="A401" s="296"/>
      <c r="B401" s="296"/>
      <c r="C401" s="266"/>
      <c r="D401" s="266"/>
      <c r="E401" s="267"/>
      <c r="F401" s="272"/>
    </row>
    <row r="402" customFormat="false" ht="12" hidden="false" customHeight="false" outlineLevel="0" collapsed="false">
      <c r="A402" s="296"/>
      <c r="B402" s="296"/>
      <c r="C402" s="266"/>
      <c r="D402" s="266"/>
      <c r="E402" s="267"/>
      <c r="F402" s="272"/>
    </row>
    <row r="403" customFormat="false" ht="12" hidden="false" customHeight="false" outlineLevel="0" collapsed="false">
      <c r="A403" s="296"/>
      <c r="B403" s="296"/>
      <c r="C403" s="266"/>
      <c r="D403" s="266"/>
      <c r="E403" s="267"/>
      <c r="F403" s="272"/>
    </row>
    <row r="404" customFormat="false" ht="12" hidden="false" customHeight="false" outlineLevel="0" collapsed="false">
      <c r="A404" s="296"/>
      <c r="B404" s="296"/>
      <c r="C404" s="266"/>
      <c r="D404" s="266"/>
      <c r="E404" s="267"/>
      <c r="F404" s="272"/>
    </row>
    <row r="405" customFormat="false" ht="12" hidden="false" customHeight="false" outlineLevel="0" collapsed="false">
      <c r="A405" s="296"/>
      <c r="B405" s="296"/>
      <c r="C405" s="266"/>
      <c r="D405" s="266"/>
      <c r="E405" s="267"/>
      <c r="F405" s="272"/>
    </row>
    <row r="406" customFormat="false" ht="12" hidden="false" customHeight="false" outlineLevel="0" collapsed="false">
      <c r="A406" s="296"/>
      <c r="B406" s="296"/>
      <c r="C406" s="266"/>
      <c r="D406" s="266"/>
      <c r="E406" s="267"/>
      <c r="F406" s="272"/>
    </row>
    <row r="407" customFormat="false" ht="12" hidden="false" customHeight="false" outlineLevel="0" collapsed="false">
      <c r="A407" s="296"/>
      <c r="B407" s="296"/>
      <c r="C407" s="266"/>
      <c r="D407" s="266"/>
      <c r="E407" s="267"/>
      <c r="F407" s="272"/>
    </row>
    <row r="408" customFormat="false" ht="12" hidden="false" customHeight="false" outlineLevel="0" collapsed="false">
      <c r="A408" s="296"/>
      <c r="B408" s="296"/>
      <c r="C408" s="266"/>
      <c r="D408" s="266"/>
      <c r="E408" s="267"/>
      <c r="F408" s="272"/>
    </row>
    <row r="409" customFormat="false" ht="12" hidden="false" customHeight="false" outlineLevel="0" collapsed="false">
      <c r="A409" s="296"/>
      <c r="B409" s="296"/>
      <c r="C409" s="266"/>
      <c r="D409" s="266"/>
      <c r="E409" s="267"/>
      <c r="F409" s="272"/>
    </row>
    <row r="410" customFormat="false" ht="12" hidden="false" customHeight="false" outlineLevel="0" collapsed="false">
      <c r="A410" s="296"/>
      <c r="B410" s="296"/>
      <c r="C410" s="266"/>
      <c r="D410" s="266"/>
      <c r="E410" s="267"/>
      <c r="F410" s="272"/>
    </row>
    <row r="411" customFormat="false" ht="12" hidden="false" customHeight="false" outlineLevel="0" collapsed="false">
      <c r="A411" s="296"/>
      <c r="B411" s="296"/>
      <c r="C411" s="266"/>
      <c r="D411" s="266"/>
      <c r="E411" s="267"/>
      <c r="F411" s="272"/>
    </row>
    <row r="412" customFormat="false" ht="12" hidden="false" customHeight="false" outlineLevel="0" collapsed="false">
      <c r="A412" s="296"/>
      <c r="B412" s="296"/>
      <c r="C412" s="266"/>
      <c r="D412" s="266"/>
      <c r="E412" s="267"/>
      <c r="F412" s="272"/>
    </row>
    <row r="413" customFormat="false" ht="12" hidden="false" customHeight="false" outlineLevel="0" collapsed="false">
      <c r="A413" s="296"/>
      <c r="B413" s="296"/>
      <c r="C413" s="266"/>
      <c r="D413" s="266"/>
      <c r="E413" s="267"/>
      <c r="F413" s="272"/>
    </row>
    <row r="414" customFormat="false" ht="12" hidden="false" customHeight="false" outlineLevel="0" collapsed="false">
      <c r="A414" s="296"/>
      <c r="B414" s="296"/>
      <c r="C414" s="266"/>
      <c r="D414" s="266"/>
      <c r="E414" s="267"/>
      <c r="F414" s="272"/>
    </row>
    <row r="415" customFormat="false" ht="12" hidden="false" customHeight="false" outlineLevel="0" collapsed="false">
      <c r="A415" s="296"/>
      <c r="B415" s="296"/>
      <c r="C415" s="266"/>
      <c r="D415" s="266"/>
      <c r="E415" s="267"/>
      <c r="F415" s="272"/>
    </row>
    <row r="416" customFormat="false" ht="12" hidden="false" customHeight="false" outlineLevel="0" collapsed="false">
      <c r="A416" s="296"/>
      <c r="B416" s="296"/>
      <c r="C416" s="266"/>
      <c r="D416" s="266"/>
      <c r="E416" s="267"/>
      <c r="F416" s="272"/>
    </row>
    <row r="417" customFormat="false" ht="12" hidden="false" customHeight="false" outlineLevel="0" collapsed="false">
      <c r="A417" s="296"/>
      <c r="B417" s="296"/>
      <c r="C417" s="266"/>
      <c r="D417" s="266"/>
      <c r="E417" s="267"/>
      <c r="F417" s="272"/>
    </row>
    <row r="418" customFormat="false" ht="12" hidden="false" customHeight="false" outlineLevel="0" collapsed="false">
      <c r="A418" s="296"/>
      <c r="B418" s="296"/>
      <c r="C418" s="266"/>
      <c r="D418" s="266"/>
      <c r="E418" s="267"/>
      <c r="F418" s="272"/>
    </row>
    <row r="419" customFormat="false" ht="12" hidden="false" customHeight="false" outlineLevel="0" collapsed="false">
      <c r="A419" s="296"/>
      <c r="B419" s="296"/>
      <c r="C419" s="266"/>
      <c r="D419" s="266"/>
      <c r="E419" s="267"/>
      <c r="F419" s="272"/>
    </row>
    <row r="420" customFormat="false" ht="12" hidden="false" customHeight="false" outlineLevel="0" collapsed="false">
      <c r="A420" s="296"/>
      <c r="B420" s="296"/>
      <c r="C420" s="266"/>
      <c r="D420" s="266"/>
      <c r="E420" s="267"/>
      <c r="F420" s="272"/>
    </row>
    <row r="421" customFormat="false" ht="12" hidden="false" customHeight="false" outlineLevel="0" collapsed="false">
      <c r="A421" s="296"/>
      <c r="B421" s="296"/>
      <c r="C421" s="266"/>
      <c r="D421" s="266"/>
      <c r="E421" s="267"/>
      <c r="F421" s="272"/>
    </row>
    <row r="422" customFormat="false" ht="12" hidden="false" customHeight="false" outlineLevel="0" collapsed="false">
      <c r="A422" s="296"/>
      <c r="B422" s="296"/>
      <c r="C422" s="266"/>
      <c r="D422" s="266"/>
      <c r="E422" s="267"/>
      <c r="F422" s="272"/>
    </row>
    <row r="423" customFormat="false" ht="12" hidden="false" customHeight="false" outlineLevel="0" collapsed="false">
      <c r="A423" s="296"/>
      <c r="B423" s="296"/>
      <c r="C423" s="266"/>
      <c r="D423" s="266"/>
      <c r="E423" s="267"/>
      <c r="F423" s="272"/>
    </row>
    <row r="424" customFormat="false" ht="12" hidden="false" customHeight="false" outlineLevel="0" collapsed="false">
      <c r="A424" s="296"/>
      <c r="B424" s="296"/>
      <c r="C424" s="266"/>
      <c r="D424" s="266"/>
      <c r="E424" s="267"/>
      <c r="F424" s="272"/>
    </row>
    <row r="425" customFormat="false" ht="12" hidden="false" customHeight="false" outlineLevel="0" collapsed="false">
      <c r="A425" s="296"/>
      <c r="B425" s="296"/>
      <c r="C425" s="266"/>
      <c r="D425" s="266"/>
      <c r="E425" s="267"/>
      <c r="F425" s="272"/>
    </row>
    <row r="426" customFormat="false" ht="12" hidden="false" customHeight="false" outlineLevel="0" collapsed="false">
      <c r="A426" s="296"/>
      <c r="B426" s="296"/>
      <c r="C426" s="266"/>
      <c r="D426" s="266"/>
      <c r="E426" s="267"/>
      <c r="F426" s="272"/>
    </row>
    <row r="427" customFormat="false" ht="12" hidden="false" customHeight="false" outlineLevel="0" collapsed="false">
      <c r="A427" s="296"/>
      <c r="B427" s="296"/>
      <c r="C427" s="266"/>
      <c r="D427" s="266"/>
      <c r="E427" s="267"/>
      <c r="F427" s="272"/>
    </row>
    <row r="428" customFormat="false" ht="12" hidden="false" customHeight="false" outlineLevel="0" collapsed="false">
      <c r="A428" s="296"/>
      <c r="B428" s="296"/>
      <c r="C428" s="266"/>
      <c r="D428" s="266"/>
      <c r="E428" s="267"/>
      <c r="F428" s="272"/>
    </row>
    <row r="429" customFormat="false" ht="12" hidden="false" customHeight="false" outlineLevel="0" collapsed="false">
      <c r="A429" s="296"/>
      <c r="B429" s="296"/>
      <c r="C429" s="266"/>
      <c r="D429" s="266"/>
      <c r="E429" s="267"/>
      <c r="F429" s="272"/>
    </row>
    <row r="430" customFormat="false" ht="12" hidden="false" customHeight="false" outlineLevel="0" collapsed="false">
      <c r="A430" s="296"/>
      <c r="B430" s="296"/>
      <c r="C430" s="266"/>
      <c r="D430" s="266"/>
      <c r="E430" s="267"/>
      <c r="F430" s="272"/>
    </row>
    <row r="431" customFormat="false" ht="12" hidden="false" customHeight="false" outlineLevel="0" collapsed="false">
      <c r="A431" s="296"/>
      <c r="B431" s="296"/>
      <c r="C431" s="266"/>
      <c r="D431" s="266"/>
      <c r="E431" s="267"/>
      <c r="F431" s="272"/>
    </row>
    <row r="432" customFormat="false" ht="12" hidden="false" customHeight="false" outlineLevel="0" collapsed="false">
      <c r="A432" s="296"/>
      <c r="B432" s="296"/>
      <c r="C432" s="266"/>
      <c r="D432" s="266"/>
      <c r="E432" s="267"/>
      <c r="F432" s="272"/>
    </row>
    <row r="433" customFormat="false" ht="12" hidden="false" customHeight="false" outlineLevel="0" collapsed="false">
      <c r="A433" s="296"/>
      <c r="B433" s="296"/>
      <c r="C433" s="266"/>
      <c r="D433" s="266"/>
      <c r="E433" s="267"/>
      <c r="F433" s="272"/>
    </row>
    <row r="434" customFormat="false" ht="12" hidden="false" customHeight="false" outlineLevel="0" collapsed="false">
      <c r="A434" s="296"/>
      <c r="B434" s="296"/>
      <c r="C434" s="266"/>
      <c r="D434" s="266"/>
      <c r="E434" s="267"/>
      <c r="F434" s="272"/>
    </row>
    <row r="435" customFormat="false" ht="12" hidden="false" customHeight="false" outlineLevel="0" collapsed="false">
      <c r="A435" s="296"/>
      <c r="B435" s="296"/>
      <c r="C435" s="266"/>
      <c r="D435" s="266"/>
      <c r="E435" s="267"/>
      <c r="F435" s="272"/>
    </row>
    <row r="436" customFormat="false" ht="12" hidden="false" customHeight="false" outlineLevel="0" collapsed="false">
      <c r="A436" s="296"/>
      <c r="B436" s="296"/>
      <c r="C436" s="266"/>
      <c r="D436" s="266"/>
      <c r="E436" s="267"/>
      <c r="F436" s="272"/>
    </row>
    <row r="437" customFormat="false" ht="12" hidden="false" customHeight="false" outlineLevel="0" collapsed="false">
      <c r="A437" s="296"/>
      <c r="B437" s="296"/>
      <c r="C437" s="271"/>
      <c r="D437" s="271"/>
      <c r="E437" s="267"/>
      <c r="F437" s="272"/>
    </row>
    <row r="438" customFormat="false" ht="12" hidden="false" customHeight="false" outlineLevel="0" collapsed="false">
      <c r="A438" s="296"/>
      <c r="B438" s="296"/>
      <c r="C438" s="271"/>
      <c r="D438" s="271"/>
      <c r="E438" s="267"/>
      <c r="F438" s="272"/>
    </row>
    <row r="439" customFormat="false" ht="12" hidden="false" customHeight="false" outlineLevel="0" collapsed="false">
      <c r="A439" s="296"/>
      <c r="B439" s="296"/>
      <c r="C439" s="271"/>
      <c r="D439" s="271"/>
      <c r="E439" s="267"/>
      <c r="F439" s="272"/>
    </row>
    <row r="440" customFormat="false" ht="12" hidden="false" customHeight="false" outlineLevel="0" collapsed="false">
      <c r="A440" s="296"/>
      <c r="B440" s="296"/>
      <c r="C440" s="271"/>
      <c r="D440" s="271"/>
      <c r="E440" s="267"/>
      <c r="F440" s="272"/>
    </row>
    <row r="441" customFormat="false" ht="12" hidden="false" customHeight="false" outlineLevel="0" collapsed="false">
      <c r="A441" s="296"/>
      <c r="B441" s="296"/>
      <c r="C441" s="271"/>
      <c r="D441" s="271"/>
      <c r="E441" s="267"/>
      <c r="F441" s="272"/>
    </row>
    <row r="442" customFormat="false" ht="12" hidden="false" customHeight="false" outlineLevel="0" collapsed="false">
      <c r="A442" s="296"/>
      <c r="B442" s="296"/>
      <c r="C442" s="271"/>
      <c r="D442" s="271"/>
      <c r="E442" s="267"/>
      <c r="F442" s="272"/>
    </row>
    <row r="443" customFormat="false" ht="12" hidden="false" customHeight="false" outlineLevel="0" collapsed="false">
      <c r="A443" s="296"/>
      <c r="B443" s="296"/>
      <c r="C443" s="271"/>
      <c r="D443" s="271"/>
      <c r="E443" s="267"/>
      <c r="F443" s="272"/>
    </row>
    <row r="444" customFormat="false" ht="12" hidden="false" customHeight="false" outlineLevel="0" collapsed="false">
      <c r="A444" s="296"/>
      <c r="B444" s="296"/>
      <c r="C444" s="271"/>
      <c r="D444" s="271"/>
      <c r="E444" s="267"/>
      <c r="F444" s="272"/>
    </row>
    <row r="445" customFormat="false" ht="12" hidden="false" customHeight="false" outlineLevel="0" collapsed="false">
      <c r="A445" s="296"/>
      <c r="B445" s="296"/>
      <c r="C445" s="271"/>
      <c r="D445" s="271"/>
      <c r="E445" s="267"/>
      <c r="F445" s="272"/>
    </row>
    <row r="446" customFormat="false" ht="12" hidden="false" customHeight="false" outlineLevel="0" collapsed="false">
      <c r="A446" s="296"/>
      <c r="B446" s="296"/>
      <c r="C446" s="271"/>
      <c r="D446" s="271"/>
      <c r="E446" s="267"/>
      <c r="F446" s="272"/>
    </row>
    <row r="447" customFormat="false" ht="12" hidden="false" customHeight="false" outlineLevel="0" collapsed="false">
      <c r="A447" s="296"/>
      <c r="B447" s="296"/>
      <c r="C447" s="271"/>
      <c r="D447" s="271"/>
      <c r="E447" s="267"/>
      <c r="F447" s="272"/>
    </row>
    <row r="448" customFormat="false" ht="12" hidden="false" customHeight="false" outlineLevel="0" collapsed="false">
      <c r="A448" s="296"/>
      <c r="B448" s="296"/>
      <c r="C448" s="271"/>
      <c r="D448" s="271"/>
      <c r="E448" s="267"/>
      <c r="F448" s="272"/>
    </row>
    <row r="449" customFormat="false" ht="12" hidden="false" customHeight="false" outlineLevel="0" collapsed="false">
      <c r="A449" s="296"/>
      <c r="B449" s="296"/>
      <c r="C449" s="271"/>
      <c r="D449" s="271"/>
      <c r="E449" s="267"/>
      <c r="F449" s="272"/>
    </row>
    <row r="450" customFormat="false" ht="12" hidden="false" customHeight="false" outlineLevel="0" collapsed="false">
      <c r="A450" s="296"/>
      <c r="B450" s="296"/>
      <c r="C450" s="271"/>
      <c r="D450" s="271"/>
      <c r="E450" s="267"/>
      <c r="F450" s="272"/>
    </row>
    <row r="451" customFormat="false" ht="12" hidden="false" customHeight="false" outlineLevel="0" collapsed="false">
      <c r="A451" s="296"/>
      <c r="B451" s="296"/>
      <c r="C451" s="271"/>
      <c r="D451" s="271"/>
      <c r="E451" s="267"/>
      <c r="F451" s="272"/>
    </row>
    <row r="452" customFormat="false" ht="12" hidden="false" customHeight="false" outlineLevel="0" collapsed="false">
      <c r="A452" s="296"/>
      <c r="B452" s="296"/>
      <c r="C452" s="271"/>
      <c r="D452" s="271"/>
      <c r="E452" s="267"/>
      <c r="F452" s="272"/>
    </row>
    <row r="453" customFormat="false" ht="12" hidden="false" customHeight="false" outlineLevel="0" collapsed="false">
      <c r="A453" s="296"/>
      <c r="B453" s="296"/>
      <c r="C453" s="271"/>
      <c r="D453" s="271"/>
      <c r="E453" s="267"/>
      <c r="F453" s="272"/>
    </row>
    <row r="454" customFormat="false" ht="12" hidden="false" customHeight="false" outlineLevel="0" collapsed="false">
      <c r="A454" s="296"/>
      <c r="B454" s="296"/>
      <c r="C454" s="271"/>
      <c r="D454" s="271"/>
      <c r="E454" s="267"/>
      <c r="F454" s="272"/>
    </row>
    <row r="455" customFormat="false" ht="12" hidden="false" customHeight="false" outlineLevel="0" collapsed="false">
      <c r="A455" s="296"/>
      <c r="B455" s="296"/>
      <c r="C455" s="271"/>
      <c r="D455" s="271"/>
      <c r="E455" s="267"/>
      <c r="F455" s="272"/>
    </row>
    <row r="456" customFormat="false" ht="12" hidden="false" customHeight="false" outlineLevel="0" collapsed="false">
      <c r="A456" s="296"/>
      <c r="B456" s="296"/>
      <c r="C456" s="271"/>
      <c r="D456" s="271"/>
      <c r="E456" s="267"/>
      <c r="F456" s="272"/>
    </row>
    <row r="457" customFormat="false" ht="12" hidden="false" customHeight="false" outlineLevel="0" collapsed="false">
      <c r="A457" s="296"/>
      <c r="B457" s="296"/>
      <c r="C457" s="271"/>
      <c r="D457" s="271"/>
      <c r="E457" s="267"/>
      <c r="F457" s="272"/>
    </row>
    <row r="458" customFormat="false" ht="12" hidden="false" customHeight="false" outlineLevel="0" collapsed="false">
      <c r="A458" s="296"/>
      <c r="B458" s="296"/>
      <c r="C458" s="271"/>
      <c r="D458" s="271"/>
      <c r="E458" s="267"/>
      <c r="F458" s="272"/>
    </row>
    <row r="459" customFormat="false" ht="12" hidden="false" customHeight="false" outlineLevel="0" collapsed="false">
      <c r="A459" s="296"/>
      <c r="B459" s="296"/>
      <c r="C459" s="271"/>
      <c r="D459" s="271"/>
      <c r="E459" s="267"/>
      <c r="F459" s="272"/>
    </row>
    <row r="460" customFormat="false" ht="12" hidden="false" customHeight="false" outlineLevel="0" collapsed="false">
      <c r="A460" s="296"/>
      <c r="B460" s="296"/>
      <c r="C460" s="271"/>
      <c r="D460" s="271"/>
      <c r="E460" s="267"/>
      <c r="F460" s="272"/>
    </row>
    <row r="461" customFormat="false" ht="12" hidden="false" customHeight="false" outlineLevel="0" collapsed="false">
      <c r="A461" s="296"/>
      <c r="B461" s="296"/>
      <c r="C461" s="271"/>
      <c r="D461" s="271"/>
      <c r="E461" s="267"/>
      <c r="F461" s="272"/>
    </row>
    <row r="462" customFormat="false" ht="12" hidden="false" customHeight="false" outlineLevel="0" collapsed="false">
      <c r="A462" s="296"/>
      <c r="B462" s="296"/>
      <c r="C462" s="271"/>
      <c r="D462" s="271"/>
      <c r="E462" s="267"/>
      <c r="F462" s="272"/>
    </row>
    <row r="463" customFormat="false" ht="12" hidden="false" customHeight="false" outlineLevel="0" collapsed="false">
      <c r="A463" s="296"/>
      <c r="B463" s="296"/>
      <c r="C463" s="271"/>
      <c r="D463" s="271"/>
      <c r="E463" s="267"/>
      <c r="F463" s="272"/>
    </row>
    <row r="464" customFormat="false" ht="12" hidden="false" customHeight="false" outlineLevel="0" collapsed="false">
      <c r="A464" s="296"/>
      <c r="B464" s="296"/>
      <c r="C464" s="271"/>
      <c r="D464" s="271"/>
      <c r="E464" s="267"/>
      <c r="F464" s="272"/>
    </row>
    <row r="465" customFormat="false" ht="12" hidden="false" customHeight="false" outlineLevel="0" collapsed="false">
      <c r="A465" s="296"/>
      <c r="B465" s="296"/>
      <c r="C465" s="271"/>
      <c r="D465" s="271"/>
      <c r="E465" s="267"/>
      <c r="F465" s="272"/>
    </row>
    <row r="466" customFormat="false" ht="12" hidden="false" customHeight="false" outlineLevel="0" collapsed="false">
      <c r="A466" s="296"/>
      <c r="B466" s="296"/>
      <c r="C466" s="271"/>
      <c r="D466" s="271"/>
      <c r="E466" s="267"/>
      <c r="F466" s="272"/>
    </row>
    <row r="467" customFormat="false" ht="12" hidden="false" customHeight="false" outlineLevel="0" collapsed="false">
      <c r="A467" s="296"/>
      <c r="B467" s="296"/>
      <c r="C467" s="271"/>
      <c r="D467" s="271"/>
      <c r="E467" s="267"/>
      <c r="F467" s="272"/>
    </row>
    <row r="468" customFormat="false" ht="12" hidden="false" customHeight="false" outlineLevel="0" collapsed="false">
      <c r="A468" s="296"/>
      <c r="B468" s="296"/>
      <c r="C468" s="271"/>
      <c r="D468" s="271"/>
      <c r="E468" s="267"/>
      <c r="F468" s="272"/>
    </row>
    <row r="469" customFormat="false" ht="12" hidden="false" customHeight="false" outlineLevel="0" collapsed="false">
      <c r="A469" s="296"/>
      <c r="B469" s="296"/>
      <c r="C469" s="271"/>
      <c r="D469" s="271"/>
      <c r="E469" s="267"/>
      <c r="F469" s="272"/>
    </row>
    <row r="470" customFormat="false" ht="12" hidden="false" customHeight="false" outlineLevel="0" collapsed="false">
      <c r="A470" s="296"/>
      <c r="B470" s="296"/>
      <c r="C470" s="271"/>
      <c r="D470" s="271"/>
      <c r="E470" s="267"/>
      <c r="F470" s="272"/>
    </row>
    <row r="471" customFormat="false" ht="12" hidden="false" customHeight="false" outlineLevel="0" collapsed="false">
      <c r="A471" s="296"/>
      <c r="B471" s="296"/>
      <c r="C471" s="271"/>
      <c r="D471" s="271"/>
      <c r="E471" s="267"/>
      <c r="F471" s="272"/>
    </row>
    <row r="472" customFormat="false" ht="12" hidden="false" customHeight="false" outlineLevel="0" collapsed="false">
      <c r="A472" s="296"/>
      <c r="B472" s="296"/>
      <c r="C472" s="271"/>
      <c r="D472" s="271"/>
      <c r="E472" s="267"/>
      <c r="F472" s="272"/>
    </row>
    <row r="473" customFormat="false" ht="12" hidden="false" customHeight="false" outlineLevel="0" collapsed="false">
      <c r="A473" s="296"/>
      <c r="B473" s="296"/>
      <c r="C473" s="271"/>
      <c r="D473" s="271"/>
      <c r="E473" s="267"/>
      <c r="F473" s="272"/>
    </row>
    <row r="474" customFormat="false" ht="12" hidden="false" customHeight="false" outlineLevel="0" collapsed="false">
      <c r="A474" s="296"/>
      <c r="B474" s="296"/>
      <c r="C474" s="271"/>
      <c r="D474" s="271"/>
      <c r="E474" s="267"/>
      <c r="F474" s="272"/>
    </row>
    <row r="475" customFormat="false" ht="12" hidden="false" customHeight="false" outlineLevel="0" collapsed="false">
      <c r="A475" s="296"/>
      <c r="B475" s="296"/>
      <c r="C475" s="271"/>
      <c r="D475" s="271"/>
      <c r="E475" s="267"/>
      <c r="F475" s="272"/>
    </row>
    <row r="476" customFormat="false" ht="12" hidden="false" customHeight="false" outlineLevel="0" collapsed="false">
      <c r="A476" s="296"/>
      <c r="B476" s="296"/>
      <c r="C476" s="271"/>
      <c r="D476" s="271"/>
      <c r="E476" s="267"/>
      <c r="F476" s="272"/>
    </row>
    <row r="477" customFormat="false" ht="12" hidden="false" customHeight="false" outlineLevel="0" collapsed="false">
      <c r="A477" s="296"/>
      <c r="B477" s="296"/>
      <c r="C477" s="271"/>
      <c r="D477" s="271"/>
      <c r="E477" s="267"/>
      <c r="F477" s="272"/>
    </row>
    <row r="478" customFormat="false" ht="12" hidden="false" customHeight="false" outlineLevel="0" collapsed="false">
      <c r="A478" s="296"/>
      <c r="B478" s="296"/>
      <c r="C478" s="271"/>
      <c r="D478" s="271"/>
      <c r="E478" s="267"/>
      <c r="F478" s="272"/>
    </row>
    <row r="479" customFormat="false" ht="12" hidden="false" customHeight="false" outlineLevel="0" collapsed="false">
      <c r="A479" s="296"/>
      <c r="B479" s="296"/>
      <c r="C479" s="271"/>
      <c r="D479" s="271"/>
      <c r="E479" s="267"/>
      <c r="F479" s="272"/>
    </row>
    <row r="480" customFormat="false" ht="12" hidden="false" customHeight="false" outlineLevel="0" collapsed="false">
      <c r="A480" s="296"/>
      <c r="B480" s="296"/>
      <c r="C480" s="271"/>
      <c r="D480" s="271"/>
      <c r="E480" s="267"/>
      <c r="F480" s="272"/>
    </row>
    <row r="481" customFormat="false" ht="12" hidden="false" customHeight="false" outlineLevel="0" collapsed="false">
      <c r="A481" s="296"/>
      <c r="B481" s="296"/>
      <c r="C481" s="271"/>
      <c r="D481" s="271"/>
      <c r="E481" s="267"/>
      <c r="F481" s="272"/>
    </row>
    <row r="482" customFormat="false" ht="12" hidden="false" customHeight="false" outlineLevel="0" collapsed="false">
      <c r="A482" s="296"/>
      <c r="B482" s="296"/>
      <c r="C482" s="271"/>
      <c r="D482" s="271"/>
      <c r="E482" s="267"/>
      <c r="F482" s="272"/>
    </row>
    <row r="483" customFormat="false" ht="12" hidden="false" customHeight="false" outlineLevel="0" collapsed="false">
      <c r="A483" s="296"/>
      <c r="B483" s="296"/>
      <c r="C483" s="271"/>
      <c r="D483" s="271"/>
      <c r="E483" s="267"/>
      <c r="F483" s="272"/>
    </row>
    <row r="484" customFormat="false" ht="12" hidden="false" customHeight="false" outlineLevel="0" collapsed="false">
      <c r="A484" s="296"/>
      <c r="B484" s="296"/>
      <c r="C484" s="271"/>
      <c r="D484" s="271"/>
      <c r="E484" s="267"/>
      <c r="F484" s="272"/>
    </row>
    <row r="485" customFormat="false" ht="12" hidden="false" customHeight="false" outlineLevel="0" collapsed="false">
      <c r="A485" s="296"/>
      <c r="B485" s="296"/>
      <c r="C485" s="271"/>
      <c r="D485" s="271"/>
      <c r="E485" s="267"/>
      <c r="F485" s="272"/>
    </row>
    <row r="486" customFormat="false" ht="12" hidden="false" customHeight="false" outlineLevel="0" collapsed="false">
      <c r="A486" s="296"/>
      <c r="B486" s="296"/>
      <c r="C486" s="271"/>
      <c r="D486" s="271"/>
      <c r="E486" s="267"/>
      <c r="F486" s="272"/>
    </row>
    <row r="487" customFormat="false" ht="12" hidden="false" customHeight="false" outlineLevel="0" collapsed="false">
      <c r="A487" s="296"/>
      <c r="B487" s="296"/>
      <c r="C487" s="271"/>
      <c r="D487" s="271"/>
      <c r="E487" s="267"/>
      <c r="F487" s="272"/>
    </row>
    <row r="488" customFormat="false" ht="12" hidden="false" customHeight="false" outlineLevel="0" collapsed="false">
      <c r="A488" s="296"/>
      <c r="B488" s="296"/>
      <c r="C488" s="271"/>
      <c r="D488" s="271"/>
      <c r="E488" s="267"/>
      <c r="F488" s="272"/>
    </row>
    <row r="489" customFormat="false" ht="12" hidden="false" customHeight="false" outlineLevel="0" collapsed="false">
      <c r="A489" s="296"/>
      <c r="B489" s="296"/>
      <c r="C489" s="271"/>
      <c r="D489" s="271"/>
      <c r="E489" s="267"/>
      <c r="F489" s="272"/>
    </row>
    <row r="490" customFormat="false" ht="12" hidden="false" customHeight="false" outlineLevel="0" collapsed="false">
      <c r="A490" s="296"/>
      <c r="B490" s="296"/>
      <c r="C490" s="271"/>
      <c r="D490" s="271"/>
      <c r="E490" s="267"/>
      <c r="F490" s="272"/>
    </row>
    <row r="491" customFormat="false" ht="12" hidden="false" customHeight="false" outlineLevel="0" collapsed="false">
      <c r="A491" s="296"/>
      <c r="B491" s="296"/>
      <c r="C491" s="271"/>
      <c r="D491" s="271"/>
      <c r="E491" s="267"/>
      <c r="F491" s="272"/>
    </row>
    <row r="492" customFormat="false" ht="12" hidden="false" customHeight="false" outlineLevel="0" collapsed="false">
      <c r="A492" s="296"/>
      <c r="B492" s="296"/>
      <c r="C492" s="271"/>
      <c r="D492" s="271"/>
      <c r="E492" s="267"/>
      <c r="F492" s="272"/>
    </row>
    <row r="493" customFormat="false" ht="12" hidden="false" customHeight="false" outlineLevel="0" collapsed="false">
      <c r="A493" s="296"/>
      <c r="B493" s="296"/>
      <c r="C493" s="271"/>
      <c r="D493" s="271"/>
      <c r="E493" s="267"/>
      <c r="F493" s="272"/>
    </row>
    <row r="494" customFormat="false" ht="12" hidden="false" customHeight="false" outlineLevel="0" collapsed="false">
      <c r="A494" s="296"/>
      <c r="B494" s="296"/>
      <c r="C494" s="271"/>
      <c r="D494" s="271"/>
      <c r="E494" s="267"/>
      <c r="F494" s="272"/>
    </row>
    <row r="495" customFormat="false" ht="12" hidden="false" customHeight="false" outlineLevel="0" collapsed="false">
      <c r="A495" s="296"/>
      <c r="B495" s="296"/>
      <c r="C495" s="271"/>
      <c r="D495" s="271"/>
      <c r="E495" s="267"/>
      <c r="F495" s="272"/>
    </row>
    <row r="496" customFormat="false" ht="12" hidden="false" customHeight="false" outlineLevel="0" collapsed="false">
      <c r="A496" s="296"/>
      <c r="B496" s="296"/>
      <c r="C496" s="271"/>
      <c r="D496" s="271"/>
      <c r="E496" s="267"/>
      <c r="F496" s="272"/>
    </row>
    <row r="497" customFormat="false" ht="12" hidden="false" customHeight="false" outlineLevel="0" collapsed="false">
      <c r="A497" s="296"/>
      <c r="B497" s="296"/>
      <c r="C497" s="271"/>
      <c r="D497" s="271"/>
      <c r="E497" s="267"/>
      <c r="F497" s="272"/>
    </row>
    <row r="498" customFormat="false" ht="12" hidden="false" customHeight="false" outlineLevel="0" collapsed="false">
      <c r="A498" s="296"/>
      <c r="B498" s="296"/>
      <c r="C498" s="271"/>
      <c r="D498" s="271"/>
      <c r="E498" s="267"/>
      <c r="F498" s="272"/>
    </row>
    <row r="499" customFormat="false" ht="12" hidden="false" customHeight="false" outlineLevel="0" collapsed="false">
      <c r="A499" s="296"/>
      <c r="B499" s="296"/>
      <c r="C499" s="271"/>
      <c r="D499" s="271"/>
      <c r="E499" s="267"/>
      <c r="F499" s="272"/>
    </row>
    <row r="500" customFormat="false" ht="12" hidden="false" customHeight="false" outlineLevel="0" collapsed="false">
      <c r="A500" s="296"/>
      <c r="B500" s="296"/>
      <c r="C500" s="271"/>
      <c r="D500" s="271"/>
      <c r="E500" s="267"/>
      <c r="F500" s="272"/>
    </row>
    <row r="501" customFormat="false" ht="12" hidden="false" customHeight="false" outlineLevel="0" collapsed="false">
      <c r="A501" s="296"/>
      <c r="B501" s="296"/>
      <c r="C501" s="271"/>
      <c r="D501" s="271"/>
      <c r="E501" s="267"/>
      <c r="F501" s="272"/>
    </row>
    <row r="502" customFormat="false" ht="12" hidden="false" customHeight="false" outlineLevel="0" collapsed="false">
      <c r="A502" s="296"/>
      <c r="B502" s="296"/>
      <c r="C502" s="271"/>
      <c r="D502" s="271"/>
      <c r="E502" s="267"/>
      <c r="F502" s="272"/>
    </row>
    <row r="503" customFormat="false" ht="12" hidden="false" customHeight="false" outlineLevel="0" collapsed="false">
      <c r="A503" s="296"/>
      <c r="B503" s="296"/>
      <c r="C503" s="271"/>
      <c r="D503" s="271"/>
      <c r="E503" s="267"/>
      <c r="F503" s="272"/>
    </row>
    <row r="504" customFormat="false" ht="12" hidden="false" customHeight="false" outlineLevel="0" collapsed="false">
      <c r="A504" s="296"/>
      <c r="B504" s="296"/>
      <c r="C504" s="271"/>
      <c r="D504" s="271"/>
      <c r="E504" s="267"/>
      <c r="F504" s="272"/>
    </row>
    <row r="505" customFormat="false" ht="12" hidden="false" customHeight="false" outlineLevel="0" collapsed="false">
      <c r="A505" s="296"/>
      <c r="B505" s="296"/>
      <c r="C505" s="271"/>
      <c r="D505" s="271"/>
      <c r="E505" s="267"/>
      <c r="F505" s="272"/>
    </row>
    <row r="506" customFormat="false" ht="12" hidden="false" customHeight="false" outlineLevel="0" collapsed="false">
      <c r="A506" s="296"/>
      <c r="B506" s="296"/>
      <c r="C506" s="271"/>
      <c r="D506" s="271"/>
      <c r="E506" s="267"/>
      <c r="F506" s="272"/>
    </row>
    <row r="507" customFormat="false" ht="12" hidden="false" customHeight="false" outlineLevel="0" collapsed="false">
      <c r="A507" s="296"/>
      <c r="B507" s="296"/>
      <c r="C507" s="271"/>
      <c r="D507" s="271"/>
      <c r="E507" s="267"/>
      <c r="F507" s="272"/>
    </row>
    <row r="508" customFormat="false" ht="12" hidden="false" customHeight="false" outlineLevel="0" collapsed="false">
      <c r="A508" s="296"/>
      <c r="B508" s="296"/>
      <c r="C508" s="271"/>
      <c r="D508" s="271"/>
      <c r="E508" s="267"/>
      <c r="F508" s="272"/>
    </row>
    <row r="509" customFormat="false" ht="12" hidden="false" customHeight="false" outlineLevel="0" collapsed="false">
      <c r="A509" s="296"/>
      <c r="B509" s="296"/>
      <c r="C509" s="271"/>
      <c r="D509" s="271"/>
      <c r="E509" s="267"/>
      <c r="F509" s="272"/>
    </row>
    <row r="510" customFormat="false" ht="12" hidden="false" customHeight="false" outlineLevel="0" collapsed="false">
      <c r="A510" s="296"/>
      <c r="B510" s="296"/>
      <c r="C510" s="271"/>
      <c r="D510" s="271"/>
      <c r="E510" s="267"/>
      <c r="F510" s="272"/>
    </row>
    <row r="511" customFormat="false" ht="12" hidden="false" customHeight="false" outlineLevel="0" collapsed="false">
      <c r="A511" s="296"/>
      <c r="B511" s="296"/>
      <c r="C511" s="271"/>
      <c r="D511" s="271"/>
      <c r="E511" s="267"/>
      <c r="F511" s="272"/>
    </row>
    <row r="512" customFormat="false" ht="12" hidden="false" customHeight="false" outlineLevel="0" collapsed="false">
      <c r="A512" s="296"/>
      <c r="B512" s="296"/>
      <c r="C512" s="271"/>
      <c r="D512" s="271"/>
      <c r="E512" s="267"/>
      <c r="F512" s="272"/>
    </row>
    <row r="513" customFormat="false" ht="12" hidden="false" customHeight="false" outlineLevel="0" collapsed="false">
      <c r="A513" s="296"/>
      <c r="B513" s="296"/>
      <c r="C513" s="271"/>
      <c r="D513" s="271"/>
      <c r="E513" s="267"/>
      <c r="F513" s="272"/>
    </row>
    <row r="514" customFormat="false" ht="12" hidden="false" customHeight="false" outlineLevel="0" collapsed="false">
      <c r="A514" s="296"/>
      <c r="B514" s="296"/>
      <c r="C514" s="271"/>
      <c r="D514" s="271"/>
      <c r="E514" s="267"/>
      <c r="F514" s="272"/>
    </row>
    <row r="515" customFormat="false" ht="12" hidden="false" customHeight="false" outlineLevel="0" collapsed="false">
      <c r="A515" s="296"/>
      <c r="B515" s="296"/>
      <c r="C515" s="271"/>
      <c r="D515" s="271"/>
      <c r="E515" s="267"/>
      <c r="F515" s="272"/>
    </row>
    <row r="516" customFormat="false" ht="12" hidden="false" customHeight="false" outlineLevel="0" collapsed="false">
      <c r="A516" s="296"/>
      <c r="B516" s="296"/>
      <c r="C516" s="271"/>
      <c r="D516" s="271"/>
      <c r="E516" s="267"/>
      <c r="F516" s="272"/>
    </row>
    <row r="517" customFormat="false" ht="12" hidden="false" customHeight="false" outlineLevel="0" collapsed="false">
      <c r="A517" s="296"/>
      <c r="B517" s="296"/>
      <c r="C517" s="271"/>
      <c r="D517" s="271"/>
      <c r="E517" s="267"/>
      <c r="F517" s="272"/>
    </row>
    <row r="518" customFormat="false" ht="12" hidden="false" customHeight="false" outlineLevel="0" collapsed="false">
      <c r="A518" s="296"/>
      <c r="B518" s="296"/>
      <c r="C518" s="271"/>
      <c r="D518" s="271"/>
      <c r="E518" s="267"/>
      <c r="F518" s="272"/>
    </row>
    <row r="519" customFormat="false" ht="12" hidden="false" customHeight="false" outlineLevel="0" collapsed="false">
      <c r="A519" s="296"/>
      <c r="B519" s="296"/>
      <c r="C519" s="271"/>
      <c r="D519" s="271"/>
      <c r="E519" s="267"/>
      <c r="F519" s="272"/>
    </row>
    <row r="520" customFormat="false" ht="12" hidden="false" customHeight="false" outlineLevel="0" collapsed="false">
      <c r="A520" s="296"/>
      <c r="B520" s="296"/>
      <c r="C520" s="271"/>
      <c r="D520" s="271"/>
      <c r="E520" s="267"/>
      <c r="F520" s="272"/>
    </row>
    <row r="521" customFormat="false" ht="12" hidden="false" customHeight="false" outlineLevel="0" collapsed="false">
      <c r="A521" s="296"/>
      <c r="B521" s="296"/>
      <c r="C521" s="271"/>
      <c r="D521" s="271"/>
      <c r="E521" s="267"/>
      <c r="F521" s="272"/>
    </row>
    <row r="522" customFormat="false" ht="12" hidden="false" customHeight="false" outlineLevel="0" collapsed="false">
      <c r="A522" s="296"/>
      <c r="B522" s="296"/>
      <c r="C522" s="271"/>
      <c r="D522" s="271"/>
      <c r="E522" s="267"/>
      <c r="F522" s="272"/>
    </row>
    <row r="523" customFormat="false" ht="12" hidden="false" customHeight="false" outlineLevel="0" collapsed="false">
      <c r="A523" s="296"/>
      <c r="B523" s="296"/>
      <c r="C523" s="271"/>
      <c r="D523" s="271"/>
      <c r="E523" s="267"/>
      <c r="F523" s="272"/>
    </row>
    <row r="524" customFormat="false" ht="12" hidden="false" customHeight="false" outlineLevel="0" collapsed="false">
      <c r="A524" s="296"/>
      <c r="B524" s="296"/>
      <c r="C524" s="271"/>
      <c r="D524" s="271"/>
      <c r="E524" s="267"/>
      <c r="F524" s="272"/>
    </row>
    <row r="525" customFormat="false" ht="12" hidden="false" customHeight="false" outlineLevel="0" collapsed="false">
      <c r="A525" s="296"/>
      <c r="B525" s="296"/>
      <c r="C525" s="271"/>
      <c r="D525" s="271"/>
      <c r="E525" s="267"/>
      <c r="F525" s="272"/>
    </row>
    <row r="526" customFormat="false" ht="12" hidden="false" customHeight="false" outlineLevel="0" collapsed="false">
      <c r="A526" s="296"/>
      <c r="B526" s="296"/>
      <c r="C526" s="271"/>
      <c r="D526" s="271"/>
      <c r="E526" s="267"/>
      <c r="F526" s="272"/>
    </row>
    <row r="527" customFormat="false" ht="12" hidden="false" customHeight="false" outlineLevel="0" collapsed="false">
      <c r="A527" s="296"/>
      <c r="B527" s="296"/>
      <c r="C527" s="271"/>
      <c r="D527" s="271"/>
      <c r="E527" s="267"/>
      <c r="F527" s="272"/>
    </row>
    <row r="528" customFormat="false" ht="12" hidden="false" customHeight="false" outlineLevel="0" collapsed="false">
      <c r="A528" s="296"/>
      <c r="B528" s="296"/>
      <c r="C528" s="271"/>
      <c r="D528" s="271"/>
      <c r="E528" s="267"/>
      <c r="F528" s="272"/>
    </row>
    <row r="529" customFormat="false" ht="12" hidden="false" customHeight="false" outlineLevel="0" collapsed="false">
      <c r="A529" s="296"/>
      <c r="B529" s="296"/>
      <c r="C529" s="271"/>
      <c r="D529" s="271"/>
      <c r="E529" s="267"/>
      <c r="F529" s="272"/>
    </row>
    <row r="530" customFormat="false" ht="12" hidden="false" customHeight="false" outlineLevel="0" collapsed="false">
      <c r="A530" s="296"/>
      <c r="B530" s="296"/>
      <c r="C530" s="271"/>
      <c r="D530" s="271"/>
      <c r="E530" s="267"/>
      <c r="F530" s="272"/>
    </row>
    <row r="531" customFormat="false" ht="12" hidden="false" customHeight="false" outlineLevel="0" collapsed="false">
      <c r="A531" s="296"/>
      <c r="B531" s="296"/>
      <c r="C531" s="271"/>
      <c r="D531" s="271"/>
      <c r="E531" s="267"/>
      <c r="F531" s="272"/>
    </row>
    <row r="532" customFormat="false" ht="12" hidden="false" customHeight="false" outlineLevel="0" collapsed="false">
      <c r="A532" s="296"/>
      <c r="B532" s="296"/>
      <c r="C532" s="271"/>
      <c r="D532" s="271"/>
      <c r="E532" s="267"/>
      <c r="F532" s="272"/>
    </row>
    <row r="533" customFormat="false" ht="12" hidden="false" customHeight="false" outlineLevel="0" collapsed="false">
      <c r="A533" s="296"/>
      <c r="B533" s="296"/>
      <c r="C533" s="271"/>
      <c r="D533" s="271"/>
      <c r="E533" s="267"/>
      <c r="F533" s="272"/>
    </row>
    <row r="534" customFormat="false" ht="12" hidden="false" customHeight="false" outlineLevel="0" collapsed="false">
      <c r="A534" s="296"/>
      <c r="B534" s="296"/>
      <c r="C534" s="271"/>
      <c r="D534" s="271"/>
      <c r="E534" s="267"/>
      <c r="F534" s="272"/>
    </row>
    <row r="535" customFormat="false" ht="12" hidden="false" customHeight="false" outlineLevel="0" collapsed="false">
      <c r="A535" s="296"/>
      <c r="B535" s="296"/>
      <c r="C535" s="271"/>
      <c r="D535" s="271"/>
      <c r="E535" s="267"/>
      <c r="F535" s="272"/>
    </row>
    <row r="536" customFormat="false" ht="12" hidden="false" customHeight="false" outlineLevel="0" collapsed="false">
      <c r="A536" s="296"/>
      <c r="B536" s="296"/>
      <c r="C536" s="271"/>
      <c r="D536" s="271"/>
      <c r="E536" s="267"/>
      <c r="F536" s="272"/>
    </row>
    <row r="537" customFormat="false" ht="12" hidden="false" customHeight="false" outlineLevel="0" collapsed="false">
      <c r="A537" s="296"/>
      <c r="B537" s="296"/>
      <c r="C537" s="271"/>
      <c r="D537" s="271"/>
      <c r="E537" s="267"/>
      <c r="F537" s="272"/>
    </row>
    <row r="538" customFormat="false" ht="12" hidden="false" customHeight="false" outlineLevel="0" collapsed="false">
      <c r="A538" s="296"/>
      <c r="B538" s="296"/>
      <c r="C538" s="271"/>
      <c r="D538" s="271"/>
      <c r="E538" s="267"/>
      <c r="F538" s="272"/>
    </row>
    <row r="539" customFormat="false" ht="12" hidden="false" customHeight="false" outlineLevel="0" collapsed="false">
      <c r="A539" s="296"/>
      <c r="B539" s="296"/>
      <c r="C539" s="271"/>
      <c r="D539" s="271"/>
      <c r="E539" s="267"/>
      <c r="F539" s="272"/>
    </row>
    <row r="540" customFormat="false" ht="12" hidden="false" customHeight="false" outlineLevel="0" collapsed="false">
      <c r="A540" s="296"/>
      <c r="B540" s="296"/>
      <c r="C540" s="271"/>
      <c r="D540" s="271"/>
      <c r="E540" s="267"/>
      <c r="F540" s="272"/>
    </row>
    <row r="541" customFormat="false" ht="12" hidden="false" customHeight="false" outlineLevel="0" collapsed="false">
      <c r="A541" s="296"/>
      <c r="B541" s="296"/>
      <c r="C541" s="271"/>
      <c r="D541" s="271"/>
      <c r="E541" s="267"/>
      <c r="F541" s="272"/>
    </row>
    <row r="542" customFormat="false" ht="12" hidden="false" customHeight="false" outlineLevel="0" collapsed="false">
      <c r="A542" s="296"/>
      <c r="B542" s="296"/>
      <c r="C542" s="271"/>
      <c r="D542" s="271"/>
      <c r="E542" s="267"/>
      <c r="F542" s="272"/>
    </row>
    <row r="543" customFormat="false" ht="12" hidden="false" customHeight="false" outlineLevel="0" collapsed="false">
      <c r="A543" s="296"/>
      <c r="B543" s="296"/>
      <c r="C543" s="271"/>
      <c r="D543" s="271"/>
      <c r="E543" s="267"/>
      <c r="F543" s="272"/>
    </row>
    <row r="544" customFormat="false" ht="12" hidden="false" customHeight="false" outlineLevel="0" collapsed="false">
      <c r="A544" s="296"/>
      <c r="B544" s="296"/>
      <c r="C544" s="271"/>
      <c r="D544" s="271"/>
      <c r="E544" s="267"/>
      <c r="F544" s="272"/>
    </row>
    <row r="545" customFormat="false" ht="12" hidden="false" customHeight="false" outlineLevel="0" collapsed="false">
      <c r="A545" s="296"/>
      <c r="B545" s="296"/>
      <c r="C545" s="271"/>
      <c r="D545" s="271"/>
      <c r="E545" s="267"/>
      <c r="F545" s="272"/>
    </row>
    <row r="546" customFormat="false" ht="12" hidden="false" customHeight="false" outlineLevel="0" collapsed="false">
      <c r="A546" s="296"/>
      <c r="B546" s="296"/>
      <c r="C546" s="271"/>
      <c r="D546" s="271"/>
      <c r="E546" s="267"/>
      <c r="F546" s="272"/>
    </row>
    <row r="547" customFormat="false" ht="12" hidden="false" customHeight="false" outlineLevel="0" collapsed="false">
      <c r="A547" s="296"/>
      <c r="B547" s="296"/>
      <c r="C547" s="271"/>
      <c r="D547" s="271"/>
      <c r="E547" s="267"/>
      <c r="F547" s="272"/>
    </row>
    <row r="548" customFormat="false" ht="12" hidden="false" customHeight="false" outlineLevel="0" collapsed="false">
      <c r="A548" s="296"/>
      <c r="B548" s="296"/>
      <c r="C548" s="271"/>
      <c r="D548" s="271"/>
      <c r="E548" s="267"/>
      <c r="F548" s="272"/>
    </row>
    <row r="549" customFormat="false" ht="12" hidden="false" customHeight="false" outlineLevel="0" collapsed="false">
      <c r="A549" s="296"/>
      <c r="B549" s="296"/>
      <c r="C549" s="271"/>
      <c r="D549" s="271"/>
      <c r="E549" s="267"/>
      <c r="F549" s="272"/>
    </row>
    <row r="550" customFormat="false" ht="12" hidden="false" customHeight="false" outlineLevel="0" collapsed="false">
      <c r="A550" s="296"/>
      <c r="B550" s="296"/>
      <c r="C550" s="271"/>
      <c r="D550" s="271"/>
      <c r="E550" s="267"/>
      <c r="F550" s="272"/>
    </row>
    <row r="551" customFormat="false" ht="12" hidden="false" customHeight="false" outlineLevel="0" collapsed="false">
      <c r="A551" s="296"/>
      <c r="B551" s="296"/>
      <c r="C551" s="271"/>
      <c r="D551" s="271"/>
      <c r="E551" s="267"/>
      <c r="F551" s="272"/>
    </row>
    <row r="552" customFormat="false" ht="12" hidden="false" customHeight="false" outlineLevel="0" collapsed="false">
      <c r="A552" s="296"/>
      <c r="B552" s="296"/>
      <c r="C552" s="271"/>
      <c r="D552" s="271"/>
      <c r="E552" s="267"/>
      <c r="F552" s="272"/>
    </row>
    <row r="553" customFormat="false" ht="12" hidden="false" customHeight="false" outlineLevel="0" collapsed="false">
      <c r="A553" s="296"/>
      <c r="B553" s="296"/>
      <c r="C553" s="271"/>
      <c r="D553" s="271"/>
      <c r="E553" s="267"/>
      <c r="F553" s="272"/>
    </row>
    <row r="554" customFormat="false" ht="12" hidden="false" customHeight="false" outlineLevel="0" collapsed="false">
      <c r="A554" s="296"/>
      <c r="B554" s="296"/>
      <c r="C554" s="271"/>
      <c r="D554" s="271"/>
      <c r="E554" s="267"/>
      <c r="F554" s="272"/>
    </row>
    <row r="555" customFormat="false" ht="12" hidden="false" customHeight="false" outlineLevel="0" collapsed="false">
      <c r="A555" s="296"/>
      <c r="B555" s="296"/>
      <c r="C555" s="271"/>
      <c r="D555" s="271"/>
      <c r="E555" s="267"/>
      <c r="F555" s="272"/>
    </row>
    <row r="556" customFormat="false" ht="12" hidden="false" customHeight="false" outlineLevel="0" collapsed="false">
      <c r="A556" s="296"/>
      <c r="B556" s="296"/>
      <c r="C556" s="271"/>
      <c r="D556" s="271"/>
      <c r="E556" s="267"/>
      <c r="F556" s="272"/>
    </row>
    <row r="557" customFormat="false" ht="12" hidden="false" customHeight="false" outlineLevel="0" collapsed="false">
      <c r="A557" s="296"/>
      <c r="B557" s="296"/>
      <c r="C557" s="271"/>
      <c r="D557" s="271"/>
      <c r="E557" s="267"/>
      <c r="F557" s="272"/>
    </row>
    <row r="558" customFormat="false" ht="12" hidden="false" customHeight="false" outlineLevel="0" collapsed="false">
      <c r="A558" s="296"/>
      <c r="B558" s="296"/>
      <c r="C558" s="271"/>
      <c r="D558" s="271"/>
      <c r="E558" s="267"/>
      <c r="F558" s="272"/>
    </row>
    <row r="559" customFormat="false" ht="12" hidden="false" customHeight="false" outlineLevel="0" collapsed="false">
      <c r="A559" s="296"/>
      <c r="B559" s="296"/>
      <c r="C559" s="271"/>
      <c r="D559" s="271"/>
      <c r="E559" s="267"/>
      <c r="F559" s="272"/>
    </row>
    <row r="560" customFormat="false" ht="12" hidden="false" customHeight="false" outlineLevel="0" collapsed="false">
      <c r="A560" s="296"/>
      <c r="B560" s="296"/>
      <c r="C560" s="271"/>
      <c r="D560" s="271"/>
      <c r="E560" s="267"/>
      <c r="F560" s="272"/>
    </row>
    <row r="561" customFormat="false" ht="12" hidden="false" customHeight="false" outlineLevel="0" collapsed="false">
      <c r="A561" s="296"/>
      <c r="B561" s="296"/>
      <c r="C561" s="271"/>
      <c r="D561" s="271"/>
      <c r="E561" s="267"/>
      <c r="F561" s="272"/>
    </row>
    <row r="562" customFormat="false" ht="12" hidden="false" customHeight="false" outlineLevel="0" collapsed="false">
      <c r="A562" s="296"/>
      <c r="B562" s="296"/>
      <c r="C562" s="271"/>
      <c r="D562" s="271"/>
      <c r="E562" s="267"/>
      <c r="F562" s="272"/>
    </row>
    <row r="563" customFormat="false" ht="12" hidden="false" customHeight="false" outlineLevel="0" collapsed="false">
      <c r="A563" s="296"/>
      <c r="B563" s="296"/>
      <c r="C563" s="271"/>
      <c r="D563" s="271"/>
      <c r="E563" s="267"/>
      <c r="F563" s="272"/>
    </row>
    <row r="564" customFormat="false" ht="12" hidden="false" customHeight="false" outlineLevel="0" collapsed="false">
      <c r="A564" s="296"/>
      <c r="B564" s="296"/>
      <c r="C564" s="271"/>
      <c r="D564" s="271"/>
      <c r="E564" s="267"/>
      <c r="F564" s="272"/>
    </row>
    <row r="565" customFormat="false" ht="12" hidden="false" customHeight="false" outlineLevel="0" collapsed="false">
      <c r="A565" s="296"/>
      <c r="B565" s="296"/>
      <c r="C565" s="271"/>
      <c r="D565" s="271"/>
      <c r="E565" s="267"/>
      <c r="F565" s="272"/>
    </row>
    <row r="566" customFormat="false" ht="12" hidden="false" customHeight="false" outlineLevel="0" collapsed="false">
      <c r="A566" s="296"/>
      <c r="B566" s="296"/>
      <c r="C566" s="271"/>
      <c r="D566" s="271"/>
      <c r="E566" s="267"/>
      <c r="F566" s="272"/>
    </row>
    <row r="567" customFormat="false" ht="12" hidden="false" customHeight="false" outlineLevel="0" collapsed="false">
      <c r="A567" s="296"/>
      <c r="B567" s="296"/>
      <c r="C567" s="271"/>
      <c r="D567" s="271"/>
      <c r="E567" s="267"/>
      <c r="F567" s="272"/>
    </row>
    <row r="568" customFormat="false" ht="12" hidden="false" customHeight="false" outlineLevel="0" collapsed="false">
      <c r="A568" s="296"/>
      <c r="B568" s="296"/>
      <c r="C568" s="271"/>
      <c r="D568" s="271"/>
      <c r="E568" s="267"/>
      <c r="F568" s="272"/>
    </row>
    <row r="569" customFormat="false" ht="12" hidden="false" customHeight="false" outlineLevel="0" collapsed="false">
      <c r="A569" s="296"/>
      <c r="B569" s="296"/>
      <c r="C569" s="271"/>
      <c r="D569" s="271"/>
      <c r="E569" s="267"/>
      <c r="F569" s="272"/>
    </row>
    <row r="570" customFormat="false" ht="12" hidden="false" customHeight="false" outlineLevel="0" collapsed="false">
      <c r="A570" s="296"/>
      <c r="B570" s="296"/>
      <c r="C570" s="271"/>
      <c r="D570" s="271"/>
      <c r="E570" s="267"/>
      <c r="F570" s="272"/>
    </row>
    <row r="571" customFormat="false" ht="12" hidden="false" customHeight="false" outlineLevel="0" collapsed="false">
      <c r="A571" s="296"/>
      <c r="B571" s="296"/>
      <c r="C571" s="271"/>
      <c r="D571" s="271"/>
      <c r="E571" s="267"/>
      <c r="F571" s="272"/>
    </row>
    <row r="572" customFormat="false" ht="12" hidden="false" customHeight="false" outlineLevel="0" collapsed="false">
      <c r="A572" s="296"/>
      <c r="B572" s="296"/>
      <c r="C572" s="271"/>
      <c r="D572" s="271"/>
      <c r="E572" s="267"/>
      <c r="F572" s="272"/>
    </row>
    <row r="573" customFormat="false" ht="12" hidden="false" customHeight="false" outlineLevel="0" collapsed="false">
      <c r="A573" s="296"/>
      <c r="B573" s="296"/>
      <c r="C573" s="271"/>
      <c r="D573" s="271"/>
      <c r="E573" s="267"/>
      <c r="F573" s="272"/>
    </row>
    <row r="574" customFormat="false" ht="12" hidden="false" customHeight="false" outlineLevel="0" collapsed="false">
      <c r="A574" s="296"/>
      <c r="B574" s="296"/>
      <c r="C574" s="271"/>
      <c r="D574" s="271"/>
      <c r="E574" s="267"/>
      <c r="F574" s="272"/>
    </row>
    <row r="575" customFormat="false" ht="12" hidden="false" customHeight="false" outlineLevel="0" collapsed="false">
      <c r="A575" s="296"/>
      <c r="B575" s="296"/>
      <c r="C575" s="271"/>
      <c r="D575" s="271"/>
      <c r="E575" s="267"/>
      <c r="F575" s="272"/>
    </row>
    <row r="576" customFormat="false" ht="12" hidden="false" customHeight="false" outlineLevel="0" collapsed="false">
      <c r="A576" s="296"/>
      <c r="B576" s="296"/>
      <c r="C576" s="271"/>
      <c r="D576" s="271"/>
      <c r="E576" s="267"/>
      <c r="F576" s="272"/>
    </row>
    <row r="577" customFormat="false" ht="12" hidden="false" customHeight="false" outlineLevel="0" collapsed="false">
      <c r="A577" s="296"/>
      <c r="B577" s="296"/>
      <c r="C577" s="271"/>
      <c r="D577" s="271"/>
      <c r="E577" s="267"/>
      <c r="F577" s="272"/>
    </row>
    <row r="578" customFormat="false" ht="12" hidden="false" customHeight="false" outlineLevel="0" collapsed="false">
      <c r="A578" s="296"/>
      <c r="B578" s="296"/>
      <c r="C578" s="271"/>
      <c r="D578" s="271"/>
      <c r="E578" s="267"/>
      <c r="F578" s="272"/>
    </row>
    <row r="579" customFormat="false" ht="12" hidden="false" customHeight="false" outlineLevel="0" collapsed="false">
      <c r="A579" s="296"/>
      <c r="B579" s="296"/>
      <c r="C579" s="271"/>
      <c r="D579" s="271"/>
      <c r="E579" s="267"/>
      <c r="F579" s="272"/>
    </row>
    <row r="580" customFormat="false" ht="12" hidden="false" customHeight="false" outlineLevel="0" collapsed="false">
      <c r="A580" s="296"/>
      <c r="B580" s="296"/>
      <c r="C580" s="271"/>
      <c r="D580" s="271"/>
      <c r="E580" s="267"/>
      <c r="F580" s="272"/>
    </row>
    <row r="581" customFormat="false" ht="12" hidden="false" customHeight="false" outlineLevel="0" collapsed="false">
      <c r="A581" s="296"/>
      <c r="B581" s="296"/>
      <c r="C581" s="271"/>
      <c r="D581" s="271"/>
      <c r="E581" s="267"/>
      <c r="F581" s="272"/>
    </row>
    <row r="582" customFormat="false" ht="12" hidden="false" customHeight="false" outlineLevel="0" collapsed="false">
      <c r="A582" s="296"/>
      <c r="B582" s="296"/>
      <c r="C582" s="271"/>
      <c r="D582" s="271"/>
      <c r="E582" s="267"/>
      <c r="F582" s="272"/>
    </row>
    <row r="583" customFormat="false" ht="12" hidden="false" customHeight="false" outlineLevel="0" collapsed="false">
      <c r="A583" s="296"/>
      <c r="B583" s="296"/>
      <c r="C583" s="271"/>
      <c r="D583" s="271"/>
      <c r="E583" s="267"/>
      <c r="F583" s="272"/>
    </row>
    <row r="584" customFormat="false" ht="12" hidden="false" customHeight="false" outlineLevel="0" collapsed="false">
      <c r="A584" s="296"/>
      <c r="B584" s="296"/>
      <c r="C584" s="271"/>
      <c r="D584" s="271"/>
      <c r="E584" s="267"/>
      <c r="F584" s="272"/>
    </row>
    <row r="585" customFormat="false" ht="12" hidden="false" customHeight="false" outlineLevel="0" collapsed="false">
      <c r="A585" s="296"/>
      <c r="B585" s="296"/>
      <c r="C585" s="271"/>
      <c r="D585" s="271"/>
      <c r="E585" s="267"/>
      <c r="F585" s="272"/>
    </row>
    <row r="586" customFormat="false" ht="12" hidden="false" customHeight="false" outlineLevel="0" collapsed="false">
      <c r="A586" s="296"/>
      <c r="B586" s="296"/>
      <c r="C586" s="271"/>
      <c r="D586" s="271"/>
      <c r="E586" s="267"/>
      <c r="F586" s="272"/>
    </row>
    <row r="587" customFormat="false" ht="12" hidden="false" customHeight="false" outlineLevel="0" collapsed="false">
      <c r="A587" s="296"/>
      <c r="B587" s="296"/>
      <c r="C587" s="271"/>
      <c r="D587" s="271"/>
      <c r="E587" s="267"/>
      <c r="F587" s="272"/>
    </row>
    <row r="588" customFormat="false" ht="12" hidden="false" customHeight="false" outlineLevel="0" collapsed="false">
      <c r="A588" s="296"/>
      <c r="B588" s="296"/>
      <c r="C588" s="271"/>
      <c r="D588" s="271"/>
      <c r="E588" s="267"/>
      <c r="F588" s="272"/>
    </row>
    <row r="589" customFormat="false" ht="12" hidden="false" customHeight="false" outlineLevel="0" collapsed="false">
      <c r="A589" s="296"/>
      <c r="B589" s="296"/>
      <c r="C589" s="271"/>
      <c r="D589" s="271"/>
      <c r="E589" s="267"/>
      <c r="F589" s="272"/>
    </row>
    <row r="590" customFormat="false" ht="12" hidden="false" customHeight="false" outlineLevel="0" collapsed="false">
      <c r="A590" s="296"/>
      <c r="B590" s="296"/>
      <c r="C590" s="271"/>
      <c r="D590" s="271"/>
      <c r="E590" s="267"/>
      <c r="F590" s="272"/>
    </row>
    <row r="591" customFormat="false" ht="12" hidden="false" customHeight="false" outlineLevel="0" collapsed="false">
      <c r="A591" s="296"/>
      <c r="B591" s="296"/>
      <c r="C591" s="271"/>
      <c r="D591" s="271"/>
      <c r="E591" s="267"/>
      <c r="F591" s="272"/>
    </row>
    <row r="592" customFormat="false" ht="12" hidden="false" customHeight="false" outlineLevel="0" collapsed="false">
      <c r="A592" s="296"/>
      <c r="B592" s="296"/>
      <c r="C592" s="271"/>
      <c r="D592" s="271"/>
      <c r="E592" s="267"/>
      <c r="F592" s="272"/>
    </row>
    <row r="593" customFormat="false" ht="12" hidden="false" customHeight="false" outlineLevel="0" collapsed="false">
      <c r="A593" s="296"/>
      <c r="B593" s="296"/>
      <c r="C593" s="271"/>
      <c r="D593" s="271"/>
      <c r="E593" s="267"/>
      <c r="F593" s="272"/>
    </row>
    <row r="594" customFormat="false" ht="12" hidden="false" customHeight="false" outlineLevel="0" collapsed="false">
      <c r="A594" s="296"/>
      <c r="B594" s="296"/>
      <c r="C594" s="271"/>
      <c r="D594" s="271"/>
      <c r="E594" s="267"/>
      <c r="F594" s="272"/>
    </row>
    <row r="595" customFormat="false" ht="12" hidden="false" customHeight="false" outlineLevel="0" collapsed="false">
      <c r="A595" s="296"/>
      <c r="B595" s="296"/>
      <c r="C595" s="271"/>
      <c r="D595" s="271"/>
      <c r="E595" s="267"/>
      <c r="F595" s="272"/>
    </row>
    <row r="596" customFormat="false" ht="12" hidden="false" customHeight="false" outlineLevel="0" collapsed="false">
      <c r="A596" s="296"/>
      <c r="B596" s="296"/>
      <c r="C596" s="271"/>
      <c r="D596" s="271"/>
      <c r="E596" s="267"/>
      <c r="F596" s="272"/>
    </row>
    <row r="597" customFormat="false" ht="12" hidden="false" customHeight="false" outlineLevel="0" collapsed="false">
      <c r="A597" s="296"/>
      <c r="B597" s="296"/>
      <c r="C597" s="271"/>
      <c r="D597" s="271"/>
      <c r="E597" s="267"/>
      <c r="F597" s="272"/>
    </row>
    <row r="598" customFormat="false" ht="12" hidden="false" customHeight="false" outlineLevel="0" collapsed="false">
      <c r="A598" s="296"/>
      <c r="B598" s="296"/>
      <c r="C598" s="271"/>
      <c r="D598" s="271"/>
      <c r="E598" s="267"/>
      <c r="F598" s="272"/>
    </row>
    <row r="599" customFormat="false" ht="12" hidden="false" customHeight="false" outlineLevel="0" collapsed="false">
      <c r="A599" s="296"/>
      <c r="B599" s="296"/>
      <c r="C599" s="271"/>
      <c r="D599" s="271"/>
      <c r="E599" s="267"/>
      <c r="F599" s="272"/>
    </row>
    <row r="600" customFormat="false" ht="12" hidden="false" customHeight="false" outlineLevel="0" collapsed="false">
      <c r="A600" s="296"/>
      <c r="B600" s="296"/>
      <c r="C600" s="271"/>
      <c r="D600" s="271"/>
      <c r="E600" s="267"/>
      <c r="F600" s="272"/>
    </row>
    <row r="601" customFormat="false" ht="12" hidden="false" customHeight="false" outlineLevel="0" collapsed="false">
      <c r="A601" s="296"/>
      <c r="B601" s="296"/>
      <c r="C601" s="271"/>
      <c r="D601" s="271"/>
      <c r="E601" s="267"/>
      <c r="F601" s="272"/>
    </row>
    <row r="602" customFormat="false" ht="12" hidden="false" customHeight="false" outlineLevel="0" collapsed="false">
      <c r="A602" s="296"/>
      <c r="B602" s="296"/>
      <c r="C602" s="271"/>
      <c r="D602" s="271"/>
      <c r="E602" s="267"/>
      <c r="F602" s="272"/>
    </row>
    <row r="603" customFormat="false" ht="12" hidden="false" customHeight="false" outlineLevel="0" collapsed="false">
      <c r="A603" s="296"/>
      <c r="B603" s="296"/>
      <c r="C603" s="271"/>
      <c r="D603" s="271"/>
      <c r="E603" s="267"/>
      <c r="F603" s="272"/>
    </row>
    <row r="604" customFormat="false" ht="12" hidden="false" customHeight="false" outlineLevel="0" collapsed="false">
      <c r="A604" s="296"/>
      <c r="B604" s="296"/>
      <c r="C604" s="271"/>
      <c r="D604" s="271"/>
      <c r="E604" s="267"/>
      <c r="F604" s="272"/>
    </row>
    <row r="605" customFormat="false" ht="12" hidden="false" customHeight="false" outlineLevel="0" collapsed="false">
      <c r="A605" s="296"/>
      <c r="B605" s="296"/>
      <c r="C605" s="271"/>
      <c r="D605" s="271"/>
      <c r="E605" s="267"/>
      <c r="F605" s="272"/>
    </row>
    <row r="606" customFormat="false" ht="12" hidden="false" customHeight="false" outlineLevel="0" collapsed="false">
      <c r="A606" s="296"/>
      <c r="B606" s="296"/>
      <c r="C606" s="271"/>
      <c r="D606" s="271"/>
      <c r="E606" s="267"/>
      <c r="F606" s="272"/>
    </row>
    <row r="607" customFormat="false" ht="12" hidden="false" customHeight="false" outlineLevel="0" collapsed="false">
      <c r="A607" s="296"/>
      <c r="B607" s="296"/>
      <c r="C607" s="271"/>
      <c r="D607" s="271"/>
      <c r="E607" s="267"/>
      <c r="F607" s="272"/>
    </row>
    <row r="608" customFormat="false" ht="12" hidden="false" customHeight="false" outlineLevel="0" collapsed="false">
      <c r="A608" s="296"/>
      <c r="B608" s="296"/>
      <c r="C608" s="271"/>
      <c r="D608" s="271"/>
      <c r="E608" s="267"/>
      <c r="F608" s="272"/>
    </row>
    <row r="609" customFormat="false" ht="12" hidden="false" customHeight="false" outlineLevel="0" collapsed="false">
      <c r="A609" s="296"/>
      <c r="B609" s="296"/>
      <c r="C609" s="271"/>
      <c r="D609" s="271"/>
      <c r="E609" s="267"/>
      <c r="F609" s="272"/>
    </row>
    <row r="610" customFormat="false" ht="12" hidden="false" customHeight="false" outlineLevel="0" collapsed="false">
      <c r="A610" s="296"/>
      <c r="B610" s="296"/>
      <c r="C610" s="271"/>
      <c r="D610" s="271"/>
      <c r="E610" s="267"/>
      <c r="F610" s="272"/>
    </row>
    <row r="611" customFormat="false" ht="12" hidden="false" customHeight="false" outlineLevel="0" collapsed="false">
      <c r="A611" s="296"/>
      <c r="B611" s="296"/>
      <c r="C611" s="271"/>
      <c r="D611" s="271"/>
      <c r="E611" s="267"/>
      <c r="F611" s="272"/>
    </row>
    <row r="612" customFormat="false" ht="12" hidden="false" customHeight="false" outlineLevel="0" collapsed="false">
      <c r="A612" s="296"/>
      <c r="B612" s="296"/>
      <c r="C612" s="271"/>
      <c r="D612" s="271"/>
      <c r="E612" s="267"/>
      <c r="F612" s="272"/>
    </row>
    <row r="613" customFormat="false" ht="12" hidden="false" customHeight="false" outlineLevel="0" collapsed="false">
      <c r="A613" s="296"/>
      <c r="B613" s="296"/>
      <c r="C613" s="271"/>
      <c r="D613" s="271"/>
      <c r="E613" s="267"/>
      <c r="F613" s="272"/>
    </row>
    <row r="614" customFormat="false" ht="12" hidden="false" customHeight="false" outlineLevel="0" collapsed="false">
      <c r="A614" s="296"/>
      <c r="B614" s="296"/>
      <c r="C614" s="271"/>
      <c r="D614" s="271"/>
      <c r="E614" s="267"/>
      <c r="F614" s="272"/>
    </row>
    <row r="615" customFormat="false" ht="12" hidden="false" customHeight="false" outlineLevel="0" collapsed="false">
      <c r="A615" s="296"/>
      <c r="B615" s="296"/>
      <c r="C615" s="271"/>
      <c r="D615" s="271"/>
      <c r="E615" s="267"/>
      <c r="F615" s="272"/>
    </row>
    <row r="616" customFormat="false" ht="12" hidden="false" customHeight="false" outlineLevel="0" collapsed="false">
      <c r="A616" s="296"/>
      <c r="B616" s="296"/>
      <c r="C616" s="271"/>
      <c r="D616" s="271"/>
      <c r="E616" s="267"/>
      <c r="F616" s="272"/>
    </row>
    <row r="617" customFormat="false" ht="12" hidden="false" customHeight="false" outlineLevel="0" collapsed="false">
      <c r="A617" s="296"/>
      <c r="B617" s="296"/>
      <c r="C617" s="271"/>
      <c r="D617" s="271"/>
      <c r="E617" s="267"/>
      <c r="F617" s="272"/>
    </row>
    <row r="618" customFormat="false" ht="12" hidden="false" customHeight="false" outlineLevel="0" collapsed="false">
      <c r="A618" s="296"/>
      <c r="B618" s="296"/>
      <c r="C618" s="271"/>
      <c r="D618" s="271"/>
      <c r="E618" s="267"/>
      <c r="F618" s="272"/>
    </row>
    <row r="619" customFormat="false" ht="12" hidden="false" customHeight="false" outlineLevel="0" collapsed="false">
      <c r="A619" s="296"/>
      <c r="B619" s="296"/>
      <c r="C619" s="271"/>
      <c r="D619" s="271"/>
      <c r="E619" s="267"/>
      <c r="F619" s="272"/>
    </row>
    <row r="620" customFormat="false" ht="12" hidden="false" customHeight="false" outlineLevel="0" collapsed="false">
      <c r="A620" s="296"/>
      <c r="B620" s="296"/>
      <c r="C620" s="271"/>
      <c r="D620" s="271"/>
      <c r="E620" s="267"/>
      <c r="F620" s="272"/>
    </row>
    <row r="621" customFormat="false" ht="12" hidden="false" customHeight="false" outlineLevel="0" collapsed="false">
      <c r="A621" s="296"/>
      <c r="B621" s="296"/>
      <c r="C621" s="271"/>
      <c r="D621" s="271"/>
      <c r="E621" s="267"/>
      <c r="F621" s="272"/>
    </row>
    <row r="622" customFormat="false" ht="12" hidden="false" customHeight="false" outlineLevel="0" collapsed="false">
      <c r="A622" s="296"/>
      <c r="B622" s="296"/>
      <c r="C622" s="271"/>
      <c r="D622" s="271"/>
      <c r="E622" s="267"/>
      <c r="F622" s="272"/>
    </row>
    <row r="623" customFormat="false" ht="12" hidden="false" customHeight="false" outlineLevel="0" collapsed="false">
      <c r="A623" s="296"/>
      <c r="B623" s="296"/>
      <c r="C623" s="271"/>
      <c r="D623" s="271"/>
      <c r="E623" s="267"/>
      <c r="F623" s="272"/>
    </row>
    <row r="624" customFormat="false" ht="12" hidden="false" customHeight="false" outlineLevel="0" collapsed="false">
      <c r="A624" s="296"/>
      <c r="B624" s="296"/>
      <c r="C624" s="271"/>
      <c r="D624" s="271"/>
      <c r="E624" s="267"/>
      <c r="F624" s="272"/>
    </row>
    <row r="625" customFormat="false" ht="12" hidden="false" customHeight="false" outlineLevel="0" collapsed="false">
      <c r="A625" s="296"/>
      <c r="B625" s="296"/>
      <c r="C625" s="271"/>
      <c r="D625" s="271"/>
      <c r="E625" s="267"/>
      <c r="F625" s="272"/>
    </row>
    <row r="626" customFormat="false" ht="12" hidden="false" customHeight="false" outlineLevel="0" collapsed="false">
      <c r="A626" s="296"/>
      <c r="B626" s="296"/>
      <c r="C626" s="271"/>
      <c r="D626" s="271"/>
      <c r="E626" s="267"/>
      <c r="F626" s="272"/>
    </row>
    <row r="627" customFormat="false" ht="12" hidden="false" customHeight="false" outlineLevel="0" collapsed="false">
      <c r="A627" s="296"/>
      <c r="B627" s="296"/>
      <c r="C627" s="271"/>
      <c r="D627" s="271"/>
      <c r="E627" s="267"/>
      <c r="F627" s="272"/>
    </row>
    <row r="628" customFormat="false" ht="12" hidden="false" customHeight="false" outlineLevel="0" collapsed="false">
      <c r="A628" s="296"/>
      <c r="B628" s="296"/>
      <c r="C628" s="271"/>
      <c r="D628" s="271"/>
      <c r="E628" s="267"/>
      <c r="F628" s="272"/>
    </row>
    <row r="629" customFormat="false" ht="12" hidden="false" customHeight="false" outlineLevel="0" collapsed="false">
      <c r="A629" s="296"/>
      <c r="B629" s="296"/>
      <c r="C629" s="271"/>
      <c r="D629" s="271"/>
      <c r="E629" s="267"/>
      <c r="F629" s="272"/>
    </row>
    <row r="630" customFormat="false" ht="12" hidden="false" customHeight="false" outlineLevel="0" collapsed="false">
      <c r="A630" s="296"/>
      <c r="B630" s="296"/>
      <c r="C630" s="271"/>
      <c r="D630" s="271"/>
      <c r="E630" s="267"/>
      <c r="F630" s="272"/>
    </row>
    <row r="631" customFormat="false" ht="12" hidden="false" customHeight="false" outlineLevel="0" collapsed="false">
      <c r="A631" s="296"/>
      <c r="B631" s="296"/>
      <c r="C631" s="271"/>
      <c r="D631" s="271"/>
      <c r="E631" s="267"/>
      <c r="F631" s="272"/>
    </row>
    <row r="632" customFormat="false" ht="12" hidden="false" customHeight="false" outlineLevel="0" collapsed="false">
      <c r="A632" s="296"/>
      <c r="B632" s="296"/>
      <c r="C632" s="271"/>
      <c r="D632" s="271"/>
      <c r="E632" s="267"/>
      <c r="F632" s="272"/>
    </row>
    <row r="633" customFormat="false" ht="12" hidden="false" customHeight="false" outlineLevel="0" collapsed="false">
      <c r="A633" s="296"/>
      <c r="B633" s="296"/>
      <c r="C633" s="271"/>
      <c r="D633" s="271"/>
      <c r="E633" s="267"/>
      <c r="F633" s="272"/>
    </row>
    <row r="634" customFormat="false" ht="12" hidden="false" customHeight="false" outlineLevel="0" collapsed="false">
      <c r="A634" s="296"/>
      <c r="B634" s="296"/>
      <c r="C634" s="271"/>
      <c r="D634" s="271"/>
      <c r="E634" s="267"/>
      <c r="F634" s="272"/>
    </row>
    <row r="635" customFormat="false" ht="12" hidden="false" customHeight="false" outlineLevel="0" collapsed="false">
      <c r="A635" s="296"/>
      <c r="B635" s="296"/>
      <c r="C635" s="271"/>
      <c r="D635" s="271"/>
      <c r="E635" s="267"/>
      <c r="F635" s="272"/>
    </row>
    <row r="636" customFormat="false" ht="12" hidden="false" customHeight="false" outlineLevel="0" collapsed="false">
      <c r="A636" s="296"/>
      <c r="B636" s="296"/>
      <c r="C636" s="271"/>
      <c r="D636" s="271"/>
      <c r="E636" s="267"/>
      <c r="F636" s="272"/>
    </row>
    <row r="637" customFormat="false" ht="12" hidden="false" customHeight="false" outlineLevel="0" collapsed="false">
      <c r="A637" s="296"/>
      <c r="B637" s="296"/>
      <c r="C637" s="271"/>
      <c r="D637" s="271"/>
      <c r="E637" s="267"/>
      <c r="F637" s="272"/>
    </row>
    <row r="638" customFormat="false" ht="12" hidden="false" customHeight="false" outlineLevel="0" collapsed="false">
      <c r="A638" s="296"/>
      <c r="B638" s="296"/>
      <c r="C638" s="271"/>
      <c r="D638" s="271"/>
      <c r="E638" s="267"/>
      <c r="F638" s="272"/>
    </row>
    <row r="639" customFormat="false" ht="12" hidden="false" customHeight="false" outlineLevel="0" collapsed="false">
      <c r="A639" s="296"/>
      <c r="B639" s="296"/>
      <c r="C639" s="271"/>
      <c r="D639" s="271"/>
      <c r="E639" s="267"/>
      <c r="F639" s="272"/>
    </row>
    <row r="640" customFormat="false" ht="12" hidden="false" customHeight="false" outlineLevel="0" collapsed="false">
      <c r="A640" s="296"/>
      <c r="B640" s="296"/>
      <c r="C640" s="271"/>
      <c r="D640" s="271"/>
      <c r="E640" s="267"/>
      <c r="F640" s="272"/>
    </row>
    <row r="641" customFormat="false" ht="12" hidden="false" customHeight="false" outlineLevel="0" collapsed="false">
      <c r="A641" s="296"/>
      <c r="B641" s="296"/>
      <c r="C641" s="271"/>
      <c r="D641" s="271"/>
      <c r="E641" s="267"/>
      <c r="F641" s="272"/>
    </row>
    <row r="642" customFormat="false" ht="12" hidden="false" customHeight="false" outlineLevel="0" collapsed="false">
      <c r="A642" s="296"/>
      <c r="B642" s="296"/>
      <c r="C642" s="271"/>
      <c r="D642" s="271"/>
      <c r="E642" s="267"/>
      <c r="F642" s="272"/>
    </row>
    <row r="643" customFormat="false" ht="12" hidden="false" customHeight="false" outlineLevel="0" collapsed="false">
      <c r="A643" s="296"/>
      <c r="B643" s="296"/>
      <c r="C643" s="271"/>
      <c r="D643" s="271"/>
      <c r="E643" s="267"/>
      <c r="F643" s="272"/>
    </row>
    <row r="644" customFormat="false" ht="12" hidden="false" customHeight="false" outlineLevel="0" collapsed="false">
      <c r="A644" s="296"/>
      <c r="B644" s="296"/>
      <c r="C644" s="271"/>
      <c r="D644" s="271"/>
      <c r="E644" s="267"/>
      <c r="F644" s="272"/>
    </row>
    <row r="645" customFormat="false" ht="12" hidden="false" customHeight="false" outlineLevel="0" collapsed="false">
      <c r="A645" s="296"/>
      <c r="B645" s="296"/>
      <c r="C645" s="271"/>
      <c r="D645" s="271"/>
      <c r="E645" s="267"/>
      <c r="F645" s="272"/>
    </row>
    <row r="646" customFormat="false" ht="12" hidden="false" customHeight="false" outlineLevel="0" collapsed="false">
      <c r="A646" s="296"/>
      <c r="B646" s="296"/>
      <c r="C646" s="271"/>
      <c r="D646" s="271"/>
      <c r="E646" s="267"/>
      <c r="F646" s="272"/>
    </row>
    <row r="647" customFormat="false" ht="12" hidden="false" customHeight="false" outlineLevel="0" collapsed="false">
      <c r="A647" s="296"/>
      <c r="B647" s="296"/>
      <c r="C647" s="271"/>
      <c r="D647" s="271"/>
      <c r="E647" s="267"/>
      <c r="F647" s="272"/>
    </row>
    <row r="648" customFormat="false" ht="12" hidden="false" customHeight="false" outlineLevel="0" collapsed="false">
      <c r="A648" s="296"/>
      <c r="B648" s="296"/>
      <c r="C648" s="271"/>
      <c r="D648" s="271"/>
      <c r="E648" s="267"/>
      <c r="F648" s="272"/>
    </row>
    <row r="649" customFormat="false" ht="12" hidden="false" customHeight="false" outlineLevel="0" collapsed="false">
      <c r="A649" s="296"/>
      <c r="B649" s="296"/>
      <c r="C649" s="271"/>
      <c r="D649" s="271"/>
      <c r="E649" s="267"/>
      <c r="F649" s="272"/>
    </row>
    <row r="650" customFormat="false" ht="12" hidden="false" customHeight="false" outlineLevel="0" collapsed="false">
      <c r="A650" s="296"/>
      <c r="B650" s="296"/>
      <c r="C650" s="271"/>
      <c r="D650" s="271"/>
      <c r="E650" s="267"/>
      <c r="F650" s="272"/>
    </row>
    <row r="651" customFormat="false" ht="12" hidden="false" customHeight="false" outlineLevel="0" collapsed="false">
      <c r="A651" s="296"/>
      <c r="B651" s="296"/>
      <c r="C651" s="271"/>
      <c r="D651" s="271"/>
      <c r="E651" s="267"/>
      <c r="F651" s="272"/>
    </row>
    <row r="652" customFormat="false" ht="12" hidden="false" customHeight="false" outlineLevel="0" collapsed="false">
      <c r="A652" s="296"/>
      <c r="B652" s="296"/>
      <c r="C652" s="271"/>
      <c r="D652" s="271"/>
      <c r="E652" s="267"/>
      <c r="F652" s="272"/>
    </row>
    <row r="653" customFormat="false" ht="12" hidden="false" customHeight="false" outlineLevel="0" collapsed="false">
      <c r="A653" s="296"/>
      <c r="B653" s="296"/>
      <c r="C653" s="271"/>
      <c r="D653" s="271"/>
      <c r="E653" s="267"/>
      <c r="F653" s="272"/>
    </row>
    <row r="654" customFormat="false" ht="12" hidden="false" customHeight="false" outlineLevel="0" collapsed="false">
      <c r="A654" s="296"/>
      <c r="B654" s="296"/>
      <c r="C654" s="271"/>
      <c r="D654" s="271"/>
      <c r="E654" s="267"/>
      <c r="F654" s="272"/>
    </row>
    <row r="655" customFormat="false" ht="12" hidden="false" customHeight="false" outlineLevel="0" collapsed="false">
      <c r="A655" s="296"/>
      <c r="B655" s="296"/>
      <c r="C655" s="271"/>
      <c r="D655" s="271"/>
      <c r="E655" s="267"/>
      <c r="F655" s="272"/>
    </row>
    <row r="656" customFormat="false" ht="12" hidden="false" customHeight="false" outlineLevel="0" collapsed="false">
      <c r="A656" s="296"/>
      <c r="B656" s="296"/>
      <c r="C656" s="271"/>
      <c r="D656" s="271"/>
      <c r="E656" s="267"/>
      <c r="F656" s="272"/>
    </row>
    <row r="657" customFormat="false" ht="12" hidden="false" customHeight="false" outlineLevel="0" collapsed="false">
      <c r="A657" s="296"/>
      <c r="B657" s="296"/>
      <c r="C657" s="271"/>
      <c r="D657" s="271"/>
      <c r="E657" s="267"/>
      <c r="F657" s="272"/>
    </row>
    <row r="658" customFormat="false" ht="12" hidden="false" customHeight="false" outlineLevel="0" collapsed="false">
      <c r="A658" s="296"/>
      <c r="B658" s="296"/>
      <c r="C658" s="271"/>
      <c r="D658" s="271"/>
      <c r="E658" s="267"/>
      <c r="F658" s="272"/>
    </row>
    <row r="659" customFormat="false" ht="12" hidden="false" customHeight="false" outlineLevel="0" collapsed="false">
      <c r="A659" s="296"/>
      <c r="B659" s="296"/>
      <c r="C659" s="271"/>
      <c r="D659" s="271"/>
      <c r="E659" s="267"/>
      <c r="F659" s="272"/>
    </row>
    <row r="660" customFormat="false" ht="12" hidden="false" customHeight="false" outlineLevel="0" collapsed="false">
      <c r="A660" s="296"/>
      <c r="B660" s="296"/>
      <c r="C660" s="271"/>
      <c r="D660" s="271"/>
      <c r="E660" s="267"/>
      <c r="F660" s="272"/>
    </row>
    <row r="661" customFormat="false" ht="12" hidden="false" customHeight="false" outlineLevel="0" collapsed="false">
      <c r="A661" s="296"/>
      <c r="B661" s="296"/>
      <c r="C661" s="271"/>
      <c r="D661" s="271"/>
      <c r="E661" s="267"/>
      <c r="F661" s="272"/>
    </row>
    <row r="662" customFormat="false" ht="12" hidden="false" customHeight="false" outlineLevel="0" collapsed="false">
      <c r="A662" s="296"/>
      <c r="B662" s="296"/>
      <c r="C662" s="271"/>
      <c r="D662" s="271"/>
      <c r="E662" s="267"/>
      <c r="F662" s="272"/>
    </row>
    <row r="663" customFormat="false" ht="12" hidden="false" customHeight="false" outlineLevel="0" collapsed="false">
      <c r="A663" s="296"/>
      <c r="B663" s="296"/>
      <c r="C663" s="271"/>
      <c r="D663" s="271"/>
      <c r="E663" s="267"/>
      <c r="F663" s="272"/>
    </row>
    <row r="664" customFormat="false" ht="12" hidden="false" customHeight="false" outlineLevel="0" collapsed="false">
      <c r="A664" s="296"/>
      <c r="B664" s="296"/>
      <c r="C664" s="271"/>
      <c r="D664" s="271"/>
      <c r="E664" s="267"/>
      <c r="F664" s="272"/>
    </row>
    <row r="665" customFormat="false" ht="12" hidden="false" customHeight="false" outlineLevel="0" collapsed="false">
      <c r="A665" s="296"/>
      <c r="B665" s="296"/>
      <c r="C665" s="271"/>
      <c r="D665" s="271"/>
      <c r="E665" s="267"/>
      <c r="F665" s="272"/>
    </row>
    <row r="666" customFormat="false" ht="12" hidden="false" customHeight="false" outlineLevel="0" collapsed="false">
      <c r="A666" s="296"/>
      <c r="B666" s="296"/>
      <c r="C666" s="271"/>
      <c r="D666" s="271"/>
      <c r="E666" s="267"/>
      <c r="F666" s="272"/>
    </row>
    <row r="667" customFormat="false" ht="12" hidden="false" customHeight="false" outlineLevel="0" collapsed="false">
      <c r="A667" s="296"/>
      <c r="B667" s="296"/>
      <c r="C667" s="271"/>
      <c r="D667" s="271"/>
      <c r="E667" s="267"/>
      <c r="F667" s="272"/>
    </row>
    <row r="668" customFormat="false" ht="12" hidden="false" customHeight="false" outlineLevel="0" collapsed="false">
      <c r="A668" s="296"/>
      <c r="B668" s="296"/>
      <c r="C668" s="271"/>
      <c r="D668" s="271"/>
      <c r="E668" s="267"/>
      <c r="F668" s="272"/>
    </row>
    <row r="669" customFormat="false" ht="12" hidden="false" customHeight="false" outlineLevel="0" collapsed="false">
      <c r="A669" s="296"/>
      <c r="B669" s="296"/>
      <c r="C669" s="271"/>
      <c r="D669" s="271"/>
      <c r="E669" s="267"/>
      <c r="F669" s="272"/>
    </row>
    <row r="670" customFormat="false" ht="12" hidden="false" customHeight="false" outlineLevel="0" collapsed="false">
      <c r="A670" s="296"/>
      <c r="B670" s="296"/>
      <c r="C670" s="271"/>
      <c r="D670" s="271"/>
      <c r="E670" s="267"/>
      <c r="F670" s="272"/>
    </row>
    <row r="671" customFormat="false" ht="12" hidden="false" customHeight="false" outlineLevel="0" collapsed="false">
      <c r="A671" s="296"/>
      <c r="B671" s="296"/>
      <c r="C671" s="271"/>
      <c r="D671" s="271"/>
      <c r="E671" s="267"/>
      <c r="F671" s="272"/>
    </row>
    <row r="672" customFormat="false" ht="12" hidden="false" customHeight="false" outlineLevel="0" collapsed="false">
      <c r="A672" s="296"/>
      <c r="B672" s="296"/>
      <c r="C672" s="271"/>
      <c r="D672" s="271"/>
      <c r="E672" s="267"/>
      <c r="F672" s="272"/>
    </row>
    <row r="673" customFormat="false" ht="12" hidden="false" customHeight="false" outlineLevel="0" collapsed="false">
      <c r="A673" s="296"/>
      <c r="B673" s="296"/>
      <c r="C673" s="271"/>
      <c r="D673" s="271"/>
      <c r="E673" s="267"/>
      <c r="F673" s="272"/>
    </row>
    <row r="674" customFormat="false" ht="12" hidden="false" customHeight="false" outlineLevel="0" collapsed="false">
      <c r="A674" s="296"/>
      <c r="B674" s="296"/>
      <c r="C674" s="271"/>
      <c r="D674" s="271"/>
      <c r="E674" s="267"/>
      <c r="F674" s="272"/>
    </row>
    <row r="675" customFormat="false" ht="12" hidden="false" customHeight="false" outlineLevel="0" collapsed="false">
      <c r="A675" s="296"/>
      <c r="B675" s="296"/>
      <c r="C675" s="271"/>
      <c r="D675" s="271"/>
      <c r="E675" s="267"/>
      <c r="F675" s="272"/>
    </row>
    <row r="676" customFormat="false" ht="12" hidden="false" customHeight="false" outlineLevel="0" collapsed="false">
      <c r="A676" s="296"/>
      <c r="B676" s="296"/>
      <c r="C676" s="271"/>
      <c r="D676" s="271"/>
      <c r="E676" s="267"/>
      <c r="F676" s="272"/>
    </row>
    <row r="677" customFormat="false" ht="12" hidden="false" customHeight="false" outlineLevel="0" collapsed="false">
      <c r="A677" s="296"/>
      <c r="B677" s="296"/>
      <c r="C677" s="271"/>
      <c r="D677" s="271"/>
      <c r="E677" s="267"/>
      <c r="F677" s="272"/>
    </row>
    <row r="678" customFormat="false" ht="12" hidden="false" customHeight="false" outlineLevel="0" collapsed="false">
      <c r="A678" s="296"/>
      <c r="B678" s="296"/>
      <c r="C678" s="271"/>
      <c r="D678" s="271"/>
      <c r="E678" s="267"/>
      <c r="F678" s="272"/>
    </row>
    <row r="679" customFormat="false" ht="12" hidden="false" customHeight="false" outlineLevel="0" collapsed="false">
      <c r="A679" s="296"/>
      <c r="B679" s="296"/>
      <c r="C679" s="271"/>
      <c r="D679" s="271"/>
      <c r="E679" s="267"/>
      <c r="F679" s="272"/>
    </row>
    <row r="680" customFormat="false" ht="12" hidden="false" customHeight="false" outlineLevel="0" collapsed="false">
      <c r="A680" s="296"/>
      <c r="B680" s="296"/>
      <c r="C680" s="271"/>
      <c r="D680" s="271"/>
      <c r="E680" s="267"/>
      <c r="F680" s="272"/>
    </row>
    <row r="681" customFormat="false" ht="12" hidden="false" customHeight="false" outlineLevel="0" collapsed="false">
      <c r="A681" s="296"/>
      <c r="B681" s="296"/>
      <c r="C681" s="271"/>
      <c r="D681" s="271"/>
      <c r="E681" s="267"/>
      <c r="F681" s="272"/>
    </row>
    <row r="682" customFormat="false" ht="12" hidden="false" customHeight="false" outlineLevel="0" collapsed="false">
      <c r="A682" s="296"/>
      <c r="B682" s="296"/>
      <c r="C682" s="271"/>
      <c r="D682" s="271"/>
      <c r="E682" s="267"/>
      <c r="F682" s="272"/>
    </row>
    <row r="683" customFormat="false" ht="12" hidden="false" customHeight="false" outlineLevel="0" collapsed="false">
      <c r="A683" s="296"/>
      <c r="B683" s="296"/>
      <c r="C683" s="271"/>
      <c r="D683" s="271"/>
      <c r="E683" s="267"/>
      <c r="F683" s="272"/>
    </row>
    <row r="684" customFormat="false" ht="12" hidden="false" customHeight="false" outlineLevel="0" collapsed="false">
      <c r="A684" s="296"/>
      <c r="B684" s="296"/>
      <c r="C684" s="271"/>
      <c r="D684" s="271"/>
      <c r="E684" s="267"/>
      <c r="F684" s="272"/>
    </row>
    <row r="685" customFormat="false" ht="12" hidden="false" customHeight="false" outlineLevel="0" collapsed="false">
      <c r="A685" s="296"/>
      <c r="B685" s="296"/>
      <c r="C685" s="271"/>
      <c r="D685" s="271"/>
      <c r="E685" s="267"/>
      <c r="F685" s="272"/>
    </row>
    <row r="686" customFormat="false" ht="12" hidden="false" customHeight="false" outlineLevel="0" collapsed="false">
      <c r="A686" s="296"/>
      <c r="B686" s="296"/>
      <c r="C686" s="271"/>
      <c r="D686" s="271"/>
      <c r="E686" s="267"/>
      <c r="F686" s="272"/>
    </row>
    <row r="687" customFormat="false" ht="12" hidden="false" customHeight="false" outlineLevel="0" collapsed="false">
      <c r="A687" s="296"/>
      <c r="B687" s="296"/>
      <c r="C687" s="271"/>
      <c r="D687" s="271"/>
      <c r="E687" s="267"/>
      <c r="F687" s="272"/>
    </row>
    <row r="688" customFormat="false" ht="12" hidden="false" customHeight="false" outlineLevel="0" collapsed="false">
      <c r="A688" s="296"/>
      <c r="B688" s="296"/>
      <c r="C688" s="271"/>
      <c r="D688" s="271"/>
      <c r="E688" s="267"/>
      <c r="F688" s="272"/>
    </row>
    <row r="689" customFormat="false" ht="12" hidden="false" customHeight="false" outlineLevel="0" collapsed="false">
      <c r="A689" s="296"/>
      <c r="B689" s="296"/>
      <c r="C689" s="271"/>
      <c r="D689" s="271"/>
      <c r="E689" s="267"/>
      <c r="F689" s="272"/>
    </row>
    <row r="690" customFormat="false" ht="12" hidden="false" customHeight="false" outlineLevel="0" collapsed="false">
      <c r="A690" s="296"/>
      <c r="B690" s="296"/>
      <c r="C690" s="271"/>
      <c r="D690" s="271"/>
      <c r="E690" s="267"/>
      <c r="F690" s="272"/>
    </row>
    <row r="691" customFormat="false" ht="12" hidden="false" customHeight="false" outlineLevel="0" collapsed="false">
      <c r="A691" s="296"/>
      <c r="B691" s="296"/>
      <c r="C691" s="271"/>
      <c r="D691" s="271"/>
      <c r="E691" s="267"/>
      <c r="F691" s="272"/>
    </row>
    <row r="692" customFormat="false" ht="12" hidden="false" customHeight="false" outlineLevel="0" collapsed="false">
      <c r="A692" s="296"/>
      <c r="B692" s="296"/>
      <c r="C692" s="271"/>
      <c r="D692" s="271"/>
      <c r="E692" s="267"/>
      <c r="F692" s="272"/>
    </row>
    <row r="693" customFormat="false" ht="12" hidden="false" customHeight="false" outlineLevel="0" collapsed="false">
      <c r="A693" s="296"/>
      <c r="B693" s="296"/>
      <c r="C693" s="271"/>
      <c r="D693" s="271"/>
      <c r="E693" s="267"/>
      <c r="F693" s="272"/>
    </row>
    <row r="694" customFormat="false" ht="12" hidden="false" customHeight="false" outlineLevel="0" collapsed="false">
      <c r="A694" s="296"/>
      <c r="B694" s="296"/>
      <c r="C694" s="271"/>
      <c r="D694" s="271"/>
      <c r="E694" s="267"/>
      <c r="F694" s="272"/>
    </row>
    <row r="695" customFormat="false" ht="12" hidden="false" customHeight="false" outlineLevel="0" collapsed="false">
      <c r="A695" s="296"/>
      <c r="B695" s="296"/>
      <c r="C695" s="271"/>
      <c r="D695" s="271"/>
      <c r="E695" s="267"/>
      <c r="F695" s="272"/>
    </row>
    <row r="696" customFormat="false" ht="12" hidden="false" customHeight="false" outlineLevel="0" collapsed="false">
      <c r="A696" s="296"/>
      <c r="B696" s="296"/>
      <c r="C696" s="271"/>
      <c r="D696" s="271"/>
      <c r="E696" s="267"/>
      <c r="F696" s="272"/>
    </row>
    <row r="697" customFormat="false" ht="12" hidden="false" customHeight="false" outlineLevel="0" collapsed="false">
      <c r="A697" s="296"/>
      <c r="B697" s="296"/>
      <c r="C697" s="271"/>
      <c r="D697" s="271"/>
      <c r="E697" s="267"/>
      <c r="F697" s="272"/>
    </row>
    <row r="698" customFormat="false" ht="12" hidden="false" customHeight="false" outlineLevel="0" collapsed="false">
      <c r="A698" s="296"/>
      <c r="B698" s="296"/>
      <c r="C698" s="271"/>
      <c r="D698" s="271"/>
      <c r="E698" s="267"/>
      <c r="F698" s="272"/>
    </row>
    <row r="699" customFormat="false" ht="12" hidden="false" customHeight="false" outlineLevel="0" collapsed="false">
      <c r="A699" s="296"/>
      <c r="B699" s="296"/>
      <c r="C699" s="271"/>
      <c r="D699" s="271"/>
      <c r="E699" s="267"/>
      <c r="F699" s="272"/>
    </row>
    <row r="700" customFormat="false" ht="12" hidden="false" customHeight="false" outlineLevel="0" collapsed="false">
      <c r="A700" s="296"/>
      <c r="B700" s="296"/>
      <c r="C700" s="271"/>
      <c r="D700" s="271"/>
      <c r="E700" s="267"/>
      <c r="F700" s="272"/>
    </row>
    <row r="701" customFormat="false" ht="12" hidden="false" customHeight="false" outlineLevel="0" collapsed="false">
      <c r="A701" s="296"/>
      <c r="B701" s="296"/>
      <c r="C701" s="271"/>
      <c r="D701" s="271"/>
      <c r="E701" s="267"/>
      <c r="F701" s="272"/>
    </row>
    <row r="702" customFormat="false" ht="12" hidden="false" customHeight="false" outlineLevel="0" collapsed="false">
      <c r="A702" s="296"/>
      <c r="B702" s="296"/>
      <c r="C702" s="271"/>
      <c r="D702" s="271"/>
      <c r="E702" s="267"/>
      <c r="F702" s="272"/>
    </row>
    <row r="703" customFormat="false" ht="12" hidden="false" customHeight="false" outlineLevel="0" collapsed="false">
      <c r="A703" s="296"/>
      <c r="B703" s="296"/>
      <c r="C703" s="271"/>
      <c r="D703" s="271"/>
      <c r="E703" s="267"/>
      <c r="F703" s="272"/>
    </row>
    <row r="704" customFormat="false" ht="12" hidden="false" customHeight="false" outlineLevel="0" collapsed="false">
      <c r="A704" s="296"/>
      <c r="B704" s="296"/>
      <c r="C704" s="271"/>
      <c r="D704" s="271"/>
      <c r="E704" s="267"/>
      <c r="F704" s="272"/>
    </row>
    <row r="705" customFormat="false" ht="12" hidden="false" customHeight="false" outlineLevel="0" collapsed="false">
      <c r="A705" s="296"/>
      <c r="B705" s="296"/>
      <c r="C705" s="271"/>
      <c r="D705" s="271"/>
      <c r="E705" s="267"/>
      <c r="F705" s="272"/>
    </row>
    <row r="706" customFormat="false" ht="12" hidden="false" customHeight="false" outlineLevel="0" collapsed="false">
      <c r="A706" s="296"/>
      <c r="B706" s="296"/>
      <c r="C706" s="271"/>
      <c r="D706" s="271"/>
      <c r="E706" s="267"/>
      <c r="F706" s="272"/>
    </row>
    <row r="707" customFormat="false" ht="12" hidden="false" customHeight="false" outlineLevel="0" collapsed="false">
      <c r="A707" s="296"/>
      <c r="B707" s="296"/>
      <c r="C707" s="271"/>
      <c r="D707" s="271"/>
      <c r="E707" s="267"/>
      <c r="F707" s="272"/>
    </row>
    <row r="708" customFormat="false" ht="12" hidden="false" customHeight="false" outlineLevel="0" collapsed="false">
      <c r="A708" s="296"/>
      <c r="B708" s="296"/>
      <c r="C708" s="271"/>
      <c r="D708" s="271"/>
      <c r="E708" s="267"/>
      <c r="F708" s="272"/>
    </row>
    <row r="709" customFormat="false" ht="12" hidden="false" customHeight="false" outlineLevel="0" collapsed="false">
      <c r="A709" s="296"/>
      <c r="B709" s="296"/>
      <c r="C709" s="271"/>
      <c r="D709" s="271"/>
      <c r="E709" s="267"/>
      <c r="F709" s="272"/>
    </row>
    <row r="710" customFormat="false" ht="12" hidden="false" customHeight="false" outlineLevel="0" collapsed="false">
      <c r="A710" s="296"/>
      <c r="B710" s="296"/>
      <c r="C710" s="271"/>
      <c r="D710" s="271"/>
      <c r="E710" s="267"/>
      <c r="F710" s="272"/>
    </row>
    <row r="711" customFormat="false" ht="12" hidden="false" customHeight="false" outlineLevel="0" collapsed="false">
      <c r="A711" s="296"/>
      <c r="B711" s="296"/>
      <c r="C711" s="271"/>
      <c r="D711" s="271"/>
      <c r="E711" s="267"/>
      <c r="F711" s="272"/>
    </row>
    <row r="712" customFormat="false" ht="12" hidden="false" customHeight="false" outlineLevel="0" collapsed="false">
      <c r="A712" s="296"/>
      <c r="B712" s="296"/>
      <c r="C712" s="271"/>
      <c r="D712" s="271"/>
      <c r="E712" s="267"/>
      <c r="F712" s="272"/>
    </row>
    <row r="713" customFormat="false" ht="12" hidden="false" customHeight="false" outlineLevel="0" collapsed="false">
      <c r="A713" s="296"/>
      <c r="B713" s="296"/>
      <c r="C713" s="271"/>
      <c r="D713" s="271"/>
      <c r="E713" s="267"/>
      <c r="F713" s="272"/>
    </row>
    <row r="714" customFormat="false" ht="12" hidden="false" customHeight="false" outlineLevel="0" collapsed="false">
      <c r="A714" s="296"/>
      <c r="B714" s="296"/>
      <c r="C714" s="271"/>
      <c r="D714" s="271"/>
      <c r="E714" s="267"/>
      <c r="F714" s="272"/>
    </row>
    <row r="715" customFormat="false" ht="12" hidden="false" customHeight="false" outlineLevel="0" collapsed="false">
      <c r="A715" s="296"/>
      <c r="B715" s="296"/>
      <c r="C715" s="271"/>
      <c r="D715" s="271"/>
      <c r="E715" s="267"/>
      <c r="F715" s="272"/>
    </row>
    <row r="716" customFormat="false" ht="12" hidden="false" customHeight="false" outlineLevel="0" collapsed="false">
      <c r="A716" s="296"/>
      <c r="B716" s="296"/>
      <c r="C716" s="271"/>
      <c r="D716" s="271"/>
      <c r="E716" s="267"/>
      <c r="F716" s="272"/>
    </row>
    <row r="717" customFormat="false" ht="12" hidden="false" customHeight="false" outlineLevel="0" collapsed="false">
      <c r="A717" s="296"/>
      <c r="B717" s="296"/>
      <c r="C717" s="271"/>
      <c r="D717" s="271"/>
      <c r="E717" s="267"/>
      <c r="F717" s="272"/>
    </row>
    <row r="718" customFormat="false" ht="12" hidden="false" customHeight="false" outlineLevel="0" collapsed="false">
      <c r="A718" s="296"/>
      <c r="B718" s="296"/>
      <c r="C718" s="271"/>
      <c r="D718" s="271"/>
      <c r="E718" s="267"/>
      <c r="F718" s="272"/>
    </row>
    <row r="719" customFormat="false" ht="12" hidden="false" customHeight="false" outlineLevel="0" collapsed="false">
      <c r="A719" s="296"/>
      <c r="B719" s="296"/>
      <c r="C719" s="271"/>
      <c r="D719" s="271"/>
      <c r="E719" s="267"/>
      <c r="F719" s="272"/>
    </row>
    <row r="720" customFormat="false" ht="12" hidden="false" customHeight="false" outlineLevel="0" collapsed="false">
      <c r="A720" s="296"/>
      <c r="B720" s="296"/>
      <c r="C720" s="271"/>
      <c r="D720" s="271"/>
      <c r="E720" s="267"/>
      <c r="F720" s="272"/>
    </row>
    <row r="721" customFormat="false" ht="12" hidden="false" customHeight="false" outlineLevel="0" collapsed="false">
      <c r="A721" s="296"/>
      <c r="B721" s="296"/>
      <c r="C721" s="271"/>
      <c r="D721" s="271"/>
      <c r="E721" s="267"/>
      <c r="F721" s="272"/>
    </row>
    <row r="722" customFormat="false" ht="12" hidden="false" customHeight="false" outlineLevel="0" collapsed="false">
      <c r="A722" s="296"/>
      <c r="B722" s="296"/>
      <c r="C722" s="271"/>
      <c r="D722" s="271"/>
      <c r="E722" s="267"/>
      <c r="F722" s="272"/>
    </row>
    <row r="723" customFormat="false" ht="12" hidden="false" customHeight="false" outlineLevel="0" collapsed="false">
      <c r="A723" s="296"/>
      <c r="B723" s="296"/>
      <c r="C723" s="271"/>
      <c r="D723" s="271"/>
      <c r="E723" s="267"/>
      <c r="F723" s="272"/>
    </row>
    <row r="724" customFormat="false" ht="12" hidden="false" customHeight="false" outlineLevel="0" collapsed="false">
      <c r="A724" s="296"/>
      <c r="B724" s="296"/>
      <c r="C724" s="271"/>
      <c r="D724" s="271"/>
      <c r="E724" s="267"/>
      <c r="F724" s="272"/>
    </row>
    <row r="725" customFormat="false" ht="12" hidden="false" customHeight="false" outlineLevel="0" collapsed="false">
      <c r="A725" s="296"/>
      <c r="B725" s="296"/>
      <c r="C725" s="271"/>
      <c r="D725" s="271"/>
      <c r="E725" s="267"/>
      <c r="F725" s="272"/>
    </row>
    <row r="726" customFormat="false" ht="12" hidden="false" customHeight="false" outlineLevel="0" collapsed="false">
      <c r="A726" s="296"/>
      <c r="B726" s="296"/>
      <c r="C726" s="271"/>
      <c r="D726" s="271"/>
      <c r="E726" s="267"/>
      <c r="F726" s="272"/>
    </row>
    <row r="727" customFormat="false" ht="12" hidden="false" customHeight="false" outlineLevel="0" collapsed="false">
      <c r="A727" s="296"/>
      <c r="B727" s="296"/>
      <c r="C727" s="271"/>
      <c r="D727" s="271"/>
      <c r="E727" s="267"/>
      <c r="F727" s="272"/>
    </row>
    <row r="728" customFormat="false" ht="12" hidden="false" customHeight="false" outlineLevel="0" collapsed="false">
      <c r="A728" s="296"/>
      <c r="B728" s="296"/>
      <c r="C728" s="271"/>
      <c r="D728" s="271"/>
      <c r="E728" s="267"/>
      <c r="F728" s="272"/>
    </row>
    <row r="729" customFormat="false" ht="12" hidden="false" customHeight="false" outlineLevel="0" collapsed="false">
      <c r="A729" s="296"/>
      <c r="B729" s="296"/>
      <c r="C729" s="271"/>
      <c r="D729" s="271"/>
      <c r="E729" s="267"/>
      <c r="F729" s="272"/>
    </row>
    <row r="730" customFormat="false" ht="12" hidden="false" customHeight="false" outlineLevel="0" collapsed="false">
      <c r="A730" s="296"/>
      <c r="B730" s="296"/>
      <c r="C730" s="271"/>
      <c r="D730" s="271"/>
      <c r="E730" s="267"/>
      <c r="F730" s="272"/>
    </row>
    <row r="731" customFormat="false" ht="12" hidden="false" customHeight="false" outlineLevel="0" collapsed="false">
      <c r="A731" s="296"/>
      <c r="B731" s="296"/>
      <c r="C731" s="271"/>
      <c r="D731" s="271"/>
      <c r="E731" s="267"/>
      <c r="F731" s="272"/>
    </row>
    <row r="732" customFormat="false" ht="12" hidden="false" customHeight="false" outlineLevel="0" collapsed="false">
      <c r="A732" s="296"/>
      <c r="B732" s="296"/>
      <c r="C732" s="271"/>
      <c r="D732" s="271"/>
      <c r="E732" s="267"/>
      <c r="F732" s="272"/>
    </row>
    <row r="733" customFormat="false" ht="12" hidden="false" customHeight="false" outlineLevel="0" collapsed="false">
      <c r="A733" s="296"/>
      <c r="B733" s="296"/>
      <c r="C733" s="271"/>
      <c r="D733" s="271"/>
      <c r="E733" s="267"/>
      <c r="F733" s="272"/>
    </row>
    <row r="734" customFormat="false" ht="12" hidden="false" customHeight="false" outlineLevel="0" collapsed="false">
      <c r="A734" s="296"/>
      <c r="B734" s="296"/>
      <c r="C734" s="271"/>
      <c r="D734" s="271"/>
      <c r="E734" s="267"/>
      <c r="F734" s="272"/>
    </row>
    <row r="735" customFormat="false" ht="12" hidden="false" customHeight="false" outlineLevel="0" collapsed="false">
      <c r="A735" s="296"/>
      <c r="B735" s="296"/>
      <c r="C735" s="271"/>
      <c r="D735" s="271"/>
      <c r="E735" s="267"/>
      <c r="F735" s="272"/>
    </row>
    <row r="736" customFormat="false" ht="12" hidden="false" customHeight="false" outlineLevel="0" collapsed="false">
      <c r="A736" s="296"/>
      <c r="B736" s="296"/>
      <c r="C736" s="271"/>
      <c r="D736" s="271"/>
      <c r="E736" s="267"/>
      <c r="F736" s="272"/>
    </row>
    <row r="737" customFormat="false" ht="12" hidden="false" customHeight="false" outlineLevel="0" collapsed="false">
      <c r="A737" s="296"/>
      <c r="B737" s="296"/>
      <c r="C737" s="271"/>
      <c r="D737" s="271"/>
      <c r="E737" s="267"/>
      <c r="F737" s="272"/>
    </row>
    <row r="738" customFormat="false" ht="12" hidden="false" customHeight="false" outlineLevel="0" collapsed="false">
      <c r="A738" s="296"/>
      <c r="B738" s="296"/>
      <c r="C738" s="271"/>
      <c r="D738" s="271"/>
      <c r="E738" s="267"/>
      <c r="F738" s="272"/>
    </row>
    <row r="739" customFormat="false" ht="12" hidden="false" customHeight="false" outlineLevel="0" collapsed="false">
      <c r="A739" s="296"/>
      <c r="B739" s="296"/>
      <c r="C739" s="271"/>
      <c r="D739" s="271"/>
      <c r="E739" s="267"/>
      <c r="F739" s="272"/>
    </row>
    <row r="740" customFormat="false" ht="12" hidden="false" customHeight="false" outlineLevel="0" collapsed="false">
      <c r="A740" s="296"/>
      <c r="B740" s="296"/>
      <c r="C740" s="271"/>
      <c r="D740" s="271"/>
      <c r="E740" s="267"/>
      <c r="F740" s="272"/>
    </row>
    <row r="741" customFormat="false" ht="12" hidden="false" customHeight="false" outlineLevel="0" collapsed="false">
      <c r="A741" s="296"/>
      <c r="B741" s="296"/>
      <c r="C741" s="271"/>
      <c r="D741" s="271"/>
      <c r="E741" s="267"/>
      <c r="F741" s="272"/>
    </row>
    <row r="742" customFormat="false" ht="12" hidden="false" customHeight="false" outlineLevel="0" collapsed="false">
      <c r="A742" s="296"/>
      <c r="B742" s="296"/>
      <c r="C742" s="271"/>
      <c r="D742" s="271"/>
      <c r="E742" s="267"/>
      <c r="F742" s="272"/>
    </row>
    <row r="743" customFormat="false" ht="12" hidden="false" customHeight="false" outlineLevel="0" collapsed="false">
      <c r="A743" s="296"/>
      <c r="B743" s="296"/>
      <c r="C743" s="271"/>
      <c r="D743" s="271"/>
      <c r="E743" s="267"/>
      <c r="F743" s="272"/>
    </row>
    <row r="744" customFormat="false" ht="12" hidden="false" customHeight="false" outlineLevel="0" collapsed="false">
      <c r="A744" s="296"/>
      <c r="B744" s="296"/>
      <c r="C744" s="271"/>
      <c r="D744" s="271"/>
      <c r="E744" s="267"/>
      <c r="F744" s="272"/>
    </row>
    <row r="745" customFormat="false" ht="12" hidden="false" customHeight="false" outlineLevel="0" collapsed="false">
      <c r="A745" s="296"/>
      <c r="B745" s="296"/>
      <c r="C745" s="271"/>
      <c r="D745" s="271"/>
      <c r="E745" s="267"/>
      <c r="F745" s="272"/>
    </row>
    <row r="746" customFormat="false" ht="12" hidden="false" customHeight="false" outlineLevel="0" collapsed="false">
      <c r="A746" s="296"/>
      <c r="B746" s="296"/>
      <c r="C746" s="271"/>
      <c r="D746" s="271"/>
      <c r="E746" s="267"/>
      <c r="F746" s="272"/>
    </row>
    <row r="747" customFormat="false" ht="12" hidden="false" customHeight="false" outlineLevel="0" collapsed="false">
      <c r="A747" s="296"/>
      <c r="B747" s="296"/>
      <c r="C747" s="271"/>
      <c r="D747" s="271"/>
      <c r="E747" s="267"/>
      <c r="F747" s="272"/>
    </row>
    <row r="748" customFormat="false" ht="12" hidden="false" customHeight="false" outlineLevel="0" collapsed="false">
      <c r="A748" s="296"/>
      <c r="B748" s="296"/>
      <c r="C748" s="271"/>
      <c r="D748" s="271"/>
      <c r="E748" s="267"/>
      <c r="F748" s="272"/>
    </row>
    <row r="749" customFormat="false" ht="12" hidden="false" customHeight="false" outlineLevel="0" collapsed="false">
      <c r="A749" s="296"/>
      <c r="B749" s="296"/>
      <c r="C749" s="271"/>
      <c r="D749" s="271"/>
      <c r="E749" s="267"/>
      <c r="F749" s="272"/>
    </row>
    <row r="750" customFormat="false" ht="12" hidden="false" customHeight="false" outlineLevel="0" collapsed="false">
      <c r="A750" s="296"/>
      <c r="B750" s="296"/>
      <c r="C750" s="271"/>
      <c r="D750" s="271"/>
      <c r="E750" s="267"/>
      <c r="F750" s="272"/>
    </row>
    <row r="751" customFormat="false" ht="12" hidden="false" customHeight="false" outlineLevel="0" collapsed="false">
      <c r="A751" s="296"/>
      <c r="B751" s="296"/>
      <c r="C751" s="271"/>
      <c r="D751" s="271"/>
      <c r="E751" s="267"/>
      <c r="F751" s="272"/>
    </row>
    <row r="752" customFormat="false" ht="12" hidden="false" customHeight="false" outlineLevel="0" collapsed="false">
      <c r="A752" s="296"/>
      <c r="B752" s="296"/>
      <c r="C752" s="271"/>
      <c r="D752" s="271"/>
      <c r="E752" s="267"/>
      <c r="F752" s="272"/>
    </row>
    <row r="753" customFormat="false" ht="12" hidden="false" customHeight="false" outlineLevel="0" collapsed="false">
      <c r="A753" s="296"/>
      <c r="B753" s="296"/>
      <c r="C753" s="271"/>
      <c r="D753" s="271"/>
      <c r="E753" s="267"/>
      <c r="F753" s="272"/>
    </row>
    <row r="754" customFormat="false" ht="12" hidden="false" customHeight="false" outlineLevel="0" collapsed="false">
      <c r="A754" s="296"/>
      <c r="B754" s="296"/>
      <c r="C754" s="271"/>
      <c r="D754" s="271"/>
      <c r="E754" s="267"/>
      <c r="F754" s="272"/>
    </row>
    <row r="755" customFormat="false" ht="12" hidden="false" customHeight="false" outlineLevel="0" collapsed="false">
      <c r="A755" s="296"/>
      <c r="B755" s="296"/>
      <c r="C755" s="271"/>
      <c r="D755" s="271"/>
      <c r="E755" s="267"/>
      <c r="F755" s="272"/>
    </row>
    <row r="756" customFormat="false" ht="12" hidden="false" customHeight="false" outlineLevel="0" collapsed="false">
      <c r="A756" s="296"/>
      <c r="B756" s="296"/>
      <c r="C756" s="271"/>
      <c r="D756" s="271"/>
      <c r="E756" s="267"/>
      <c r="F756" s="272"/>
    </row>
    <row r="757" customFormat="false" ht="12" hidden="false" customHeight="false" outlineLevel="0" collapsed="false">
      <c r="A757" s="296"/>
      <c r="B757" s="296"/>
      <c r="C757" s="271"/>
      <c r="D757" s="271"/>
      <c r="E757" s="267"/>
      <c r="F757" s="272"/>
    </row>
    <row r="758" customFormat="false" ht="12" hidden="false" customHeight="false" outlineLevel="0" collapsed="false">
      <c r="A758" s="296"/>
      <c r="B758" s="296"/>
      <c r="C758" s="271"/>
      <c r="D758" s="271"/>
      <c r="E758" s="267"/>
      <c r="F758" s="272"/>
    </row>
    <row r="759" customFormat="false" ht="12" hidden="false" customHeight="false" outlineLevel="0" collapsed="false">
      <c r="A759" s="296"/>
      <c r="B759" s="296"/>
      <c r="C759" s="271"/>
      <c r="D759" s="271"/>
      <c r="E759" s="267"/>
      <c r="F759" s="272"/>
    </row>
    <row r="760" customFormat="false" ht="12" hidden="false" customHeight="false" outlineLevel="0" collapsed="false">
      <c r="A760" s="296"/>
      <c r="B760" s="296"/>
      <c r="C760" s="271"/>
      <c r="D760" s="271"/>
      <c r="E760" s="267"/>
      <c r="F760" s="272"/>
    </row>
    <row r="761" customFormat="false" ht="12" hidden="false" customHeight="false" outlineLevel="0" collapsed="false">
      <c r="A761" s="296"/>
      <c r="B761" s="296"/>
      <c r="C761" s="271"/>
      <c r="D761" s="271"/>
      <c r="E761" s="267"/>
      <c r="F761" s="272"/>
    </row>
    <row r="762" customFormat="false" ht="12" hidden="false" customHeight="false" outlineLevel="0" collapsed="false">
      <c r="A762" s="296"/>
      <c r="B762" s="296"/>
      <c r="C762" s="271"/>
      <c r="D762" s="271"/>
      <c r="E762" s="267"/>
      <c r="F762" s="272"/>
    </row>
    <row r="763" customFormat="false" ht="12" hidden="false" customHeight="false" outlineLevel="0" collapsed="false">
      <c r="A763" s="296"/>
      <c r="B763" s="296"/>
      <c r="C763" s="271"/>
      <c r="D763" s="271"/>
      <c r="E763" s="267"/>
      <c r="F763" s="272"/>
    </row>
    <row r="764" customFormat="false" ht="12" hidden="false" customHeight="false" outlineLevel="0" collapsed="false">
      <c r="A764" s="296"/>
      <c r="B764" s="296"/>
      <c r="C764" s="271"/>
      <c r="D764" s="271"/>
      <c r="E764" s="267"/>
      <c r="F764" s="272"/>
    </row>
    <row r="765" customFormat="false" ht="12" hidden="false" customHeight="false" outlineLevel="0" collapsed="false">
      <c r="A765" s="296"/>
      <c r="B765" s="296"/>
      <c r="C765" s="271"/>
      <c r="D765" s="271"/>
      <c r="E765" s="267"/>
      <c r="F765" s="272"/>
    </row>
    <row r="766" customFormat="false" ht="12" hidden="false" customHeight="false" outlineLevel="0" collapsed="false">
      <c r="A766" s="296"/>
      <c r="B766" s="296"/>
      <c r="C766" s="271"/>
      <c r="D766" s="271"/>
      <c r="E766" s="267"/>
      <c r="F766" s="272"/>
    </row>
    <row r="767" customFormat="false" ht="12" hidden="false" customHeight="false" outlineLevel="0" collapsed="false">
      <c r="A767" s="296"/>
      <c r="B767" s="296"/>
      <c r="C767" s="271"/>
      <c r="D767" s="271"/>
      <c r="E767" s="267"/>
      <c r="F767" s="272"/>
    </row>
    <row r="768" customFormat="false" ht="12" hidden="false" customHeight="false" outlineLevel="0" collapsed="false">
      <c r="A768" s="296"/>
      <c r="B768" s="296"/>
      <c r="C768" s="271"/>
      <c r="D768" s="271"/>
      <c r="E768" s="267"/>
      <c r="F768" s="272"/>
    </row>
    <row r="769" customFormat="false" ht="12" hidden="false" customHeight="false" outlineLevel="0" collapsed="false">
      <c r="A769" s="296"/>
      <c r="B769" s="296"/>
      <c r="C769" s="271"/>
      <c r="D769" s="271"/>
      <c r="E769" s="267"/>
      <c r="F769" s="272"/>
    </row>
    <row r="770" customFormat="false" ht="12" hidden="false" customHeight="false" outlineLevel="0" collapsed="false">
      <c r="A770" s="296"/>
      <c r="B770" s="296"/>
      <c r="C770" s="271"/>
      <c r="D770" s="271"/>
      <c r="E770" s="267"/>
      <c r="F770" s="272"/>
    </row>
    <row r="771" customFormat="false" ht="12" hidden="false" customHeight="false" outlineLevel="0" collapsed="false">
      <c r="A771" s="296"/>
      <c r="B771" s="296"/>
      <c r="C771" s="271"/>
      <c r="D771" s="271"/>
      <c r="E771" s="267"/>
      <c r="F771" s="272"/>
    </row>
    <row r="772" customFormat="false" ht="12" hidden="false" customHeight="false" outlineLevel="0" collapsed="false">
      <c r="A772" s="296"/>
      <c r="B772" s="296"/>
      <c r="C772" s="271"/>
      <c r="D772" s="271"/>
      <c r="E772" s="267"/>
      <c r="F772" s="272"/>
    </row>
    <row r="773" customFormat="false" ht="12" hidden="false" customHeight="false" outlineLevel="0" collapsed="false">
      <c r="A773" s="296"/>
      <c r="B773" s="296"/>
      <c r="C773" s="271"/>
      <c r="D773" s="271"/>
      <c r="E773" s="267"/>
      <c r="F773" s="272"/>
    </row>
    <row r="774" customFormat="false" ht="12" hidden="false" customHeight="false" outlineLevel="0" collapsed="false">
      <c r="A774" s="296"/>
      <c r="B774" s="296"/>
      <c r="C774" s="271"/>
      <c r="D774" s="271"/>
      <c r="E774" s="267"/>
      <c r="F774" s="272"/>
    </row>
    <row r="775" customFormat="false" ht="12" hidden="false" customHeight="false" outlineLevel="0" collapsed="false">
      <c r="A775" s="296"/>
      <c r="B775" s="296"/>
      <c r="C775" s="271"/>
      <c r="D775" s="271"/>
      <c r="E775" s="267"/>
      <c r="F775" s="272"/>
    </row>
    <row r="776" customFormat="false" ht="12" hidden="false" customHeight="false" outlineLevel="0" collapsed="false">
      <c r="A776" s="296"/>
      <c r="B776" s="296"/>
      <c r="C776" s="271"/>
      <c r="D776" s="271"/>
      <c r="E776" s="267"/>
      <c r="F776" s="272"/>
    </row>
    <row r="777" customFormat="false" ht="12" hidden="false" customHeight="false" outlineLevel="0" collapsed="false">
      <c r="A777" s="296"/>
      <c r="B777" s="296"/>
      <c r="C777" s="271"/>
      <c r="D777" s="271"/>
      <c r="E777" s="267"/>
      <c r="F777" s="272"/>
    </row>
    <row r="778" customFormat="false" ht="12" hidden="false" customHeight="false" outlineLevel="0" collapsed="false">
      <c r="A778" s="296"/>
      <c r="B778" s="296"/>
      <c r="C778" s="271"/>
      <c r="D778" s="271"/>
      <c r="E778" s="267"/>
      <c r="F778" s="272"/>
    </row>
    <row r="779" customFormat="false" ht="12" hidden="false" customHeight="false" outlineLevel="0" collapsed="false">
      <c r="A779" s="296"/>
      <c r="B779" s="296"/>
      <c r="C779" s="271"/>
      <c r="D779" s="271"/>
      <c r="E779" s="267"/>
      <c r="F779" s="272"/>
    </row>
    <row r="780" customFormat="false" ht="12" hidden="false" customHeight="false" outlineLevel="0" collapsed="false">
      <c r="A780" s="296"/>
      <c r="B780" s="296"/>
      <c r="C780" s="271"/>
      <c r="D780" s="271"/>
      <c r="E780" s="267"/>
      <c r="F780" s="272"/>
    </row>
    <row r="781" customFormat="false" ht="12" hidden="false" customHeight="false" outlineLevel="0" collapsed="false">
      <c r="A781" s="296"/>
      <c r="B781" s="296"/>
      <c r="C781" s="271"/>
      <c r="D781" s="271"/>
      <c r="E781" s="267"/>
      <c r="F781" s="272"/>
    </row>
    <row r="782" customFormat="false" ht="12" hidden="false" customHeight="false" outlineLevel="0" collapsed="false">
      <c r="A782" s="296"/>
      <c r="B782" s="296"/>
      <c r="C782" s="271"/>
      <c r="D782" s="271"/>
      <c r="E782" s="267"/>
      <c r="F782" s="272"/>
    </row>
    <row r="783" customFormat="false" ht="12" hidden="false" customHeight="false" outlineLevel="0" collapsed="false">
      <c r="A783" s="296"/>
      <c r="B783" s="296"/>
      <c r="C783" s="271"/>
      <c r="D783" s="271"/>
      <c r="E783" s="267"/>
      <c r="F783" s="272"/>
    </row>
    <row r="784" customFormat="false" ht="12" hidden="false" customHeight="false" outlineLevel="0" collapsed="false">
      <c r="A784" s="296"/>
      <c r="B784" s="296"/>
      <c r="C784" s="271"/>
      <c r="D784" s="271"/>
      <c r="E784" s="267"/>
      <c r="F784" s="272"/>
    </row>
    <row r="785" customFormat="false" ht="12" hidden="false" customHeight="false" outlineLevel="0" collapsed="false">
      <c r="A785" s="296"/>
      <c r="B785" s="296"/>
      <c r="C785" s="271"/>
      <c r="D785" s="271"/>
      <c r="E785" s="267"/>
      <c r="F785" s="272"/>
    </row>
    <row r="786" customFormat="false" ht="12" hidden="false" customHeight="false" outlineLevel="0" collapsed="false">
      <c r="A786" s="296"/>
      <c r="B786" s="296"/>
      <c r="C786" s="271"/>
      <c r="D786" s="271"/>
      <c r="E786" s="267"/>
      <c r="F786" s="272"/>
    </row>
    <row r="787" customFormat="false" ht="12" hidden="false" customHeight="false" outlineLevel="0" collapsed="false">
      <c r="A787" s="296"/>
      <c r="B787" s="296"/>
      <c r="C787" s="271"/>
      <c r="D787" s="271"/>
      <c r="E787" s="267"/>
      <c r="F787" s="272"/>
    </row>
    <row r="788" customFormat="false" ht="12" hidden="false" customHeight="false" outlineLevel="0" collapsed="false">
      <c r="A788" s="296"/>
      <c r="B788" s="296"/>
      <c r="C788" s="271"/>
      <c r="D788" s="271"/>
      <c r="E788" s="267"/>
      <c r="F788" s="272"/>
    </row>
    <row r="789" customFormat="false" ht="12" hidden="false" customHeight="false" outlineLevel="0" collapsed="false">
      <c r="A789" s="296"/>
      <c r="B789" s="296"/>
      <c r="C789" s="271"/>
      <c r="D789" s="271"/>
      <c r="E789" s="267"/>
      <c r="F789" s="272"/>
    </row>
    <row r="790" customFormat="false" ht="12" hidden="false" customHeight="false" outlineLevel="0" collapsed="false">
      <c r="A790" s="296"/>
      <c r="B790" s="296"/>
      <c r="C790" s="271"/>
      <c r="D790" s="271"/>
      <c r="E790" s="267"/>
      <c r="F790" s="272"/>
    </row>
    <row r="791" customFormat="false" ht="12" hidden="false" customHeight="false" outlineLevel="0" collapsed="false">
      <c r="A791" s="296"/>
      <c r="B791" s="296"/>
      <c r="C791" s="271"/>
      <c r="D791" s="271"/>
      <c r="E791" s="267"/>
      <c r="F791" s="272"/>
    </row>
    <row r="792" customFormat="false" ht="12" hidden="false" customHeight="false" outlineLevel="0" collapsed="false">
      <c r="A792" s="296"/>
      <c r="B792" s="296"/>
      <c r="C792" s="271"/>
      <c r="D792" s="271"/>
      <c r="E792" s="267"/>
      <c r="F792" s="272"/>
    </row>
    <row r="793" customFormat="false" ht="12" hidden="false" customHeight="false" outlineLevel="0" collapsed="false">
      <c r="A793" s="296"/>
      <c r="B793" s="296"/>
      <c r="C793" s="271"/>
      <c r="D793" s="271"/>
      <c r="E793" s="267"/>
      <c r="F793" s="272"/>
    </row>
    <row r="794" customFormat="false" ht="12" hidden="false" customHeight="false" outlineLevel="0" collapsed="false">
      <c r="A794" s="296"/>
      <c r="B794" s="296"/>
      <c r="C794" s="271"/>
      <c r="D794" s="271"/>
      <c r="E794" s="267"/>
      <c r="F794" s="272"/>
    </row>
    <row r="795" customFormat="false" ht="12" hidden="false" customHeight="false" outlineLevel="0" collapsed="false">
      <c r="A795" s="296"/>
      <c r="B795" s="296"/>
      <c r="C795" s="271"/>
      <c r="D795" s="271"/>
      <c r="E795" s="267"/>
      <c r="F795" s="272"/>
    </row>
    <row r="796" customFormat="false" ht="12" hidden="false" customHeight="false" outlineLevel="0" collapsed="false">
      <c r="A796" s="296"/>
      <c r="B796" s="296"/>
      <c r="C796" s="271"/>
      <c r="D796" s="271"/>
      <c r="E796" s="267"/>
      <c r="F796" s="272"/>
    </row>
    <row r="797" customFormat="false" ht="12" hidden="false" customHeight="false" outlineLevel="0" collapsed="false">
      <c r="A797" s="296"/>
      <c r="B797" s="296"/>
      <c r="C797" s="271"/>
      <c r="D797" s="271"/>
      <c r="E797" s="267"/>
      <c r="F797" s="272"/>
    </row>
    <row r="798" customFormat="false" ht="12" hidden="false" customHeight="false" outlineLevel="0" collapsed="false">
      <c r="A798" s="296"/>
      <c r="B798" s="296"/>
      <c r="C798" s="271"/>
      <c r="D798" s="271"/>
      <c r="E798" s="267"/>
      <c r="F798" s="272"/>
    </row>
    <row r="799" customFormat="false" ht="12" hidden="false" customHeight="false" outlineLevel="0" collapsed="false">
      <c r="A799" s="296"/>
      <c r="B799" s="296"/>
      <c r="C799" s="271"/>
      <c r="D799" s="271"/>
      <c r="E799" s="267"/>
      <c r="F799" s="272"/>
    </row>
    <row r="800" customFormat="false" ht="12" hidden="false" customHeight="false" outlineLevel="0" collapsed="false">
      <c r="A800" s="296"/>
      <c r="B800" s="296"/>
      <c r="C800" s="271"/>
      <c r="D800" s="271"/>
      <c r="E800" s="267"/>
      <c r="F800" s="272"/>
    </row>
    <row r="801" customFormat="false" ht="12" hidden="false" customHeight="false" outlineLevel="0" collapsed="false">
      <c r="A801" s="296"/>
      <c r="B801" s="296"/>
      <c r="C801" s="271"/>
      <c r="D801" s="271"/>
      <c r="E801" s="267"/>
      <c r="F801" s="272"/>
    </row>
    <row r="802" customFormat="false" ht="12" hidden="false" customHeight="false" outlineLevel="0" collapsed="false">
      <c r="A802" s="296"/>
      <c r="B802" s="296"/>
      <c r="C802" s="271"/>
      <c r="D802" s="271"/>
      <c r="E802" s="267"/>
      <c r="F802" s="272"/>
    </row>
    <row r="803" customFormat="false" ht="12" hidden="false" customHeight="false" outlineLevel="0" collapsed="false">
      <c r="A803" s="296"/>
      <c r="B803" s="296"/>
      <c r="C803" s="271"/>
      <c r="D803" s="271"/>
      <c r="E803" s="267"/>
      <c r="F803" s="272"/>
    </row>
    <row r="804" customFormat="false" ht="12" hidden="false" customHeight="false" outlineLevel="0" collapsed="false">
      <c r="A804" s="296"/>
      <c r="B804" s="296"/>
      <c r="C804" s="271"/>
      <c r="D804" s="271"/>
      <c r="E804" s="267"/>
      <c r="F804" s="272"/>
    </row>
    <row r="805" customFormat="false" ht="12" hidden="false" customHeight="false" outlineLevel="0" collapsed="false">
      <c r="A805" s="296"/>
      <c r="B805" s="296"/>
      <c r="C805" s="271"/>
      <c r="D805" s="271"/>
      <c r="E805" s="267"/>
      <c r="F805" s="272"/>
    </row>
    <row r="806" customFormat="false" ht="12" hidden="false" customHeight="false" outlineLevel="0" collapsed="false">
      <c r="A806" s="296"/>
      <c r="B806" s="296"/>
      <c r="C806" s="271"/>
      <c r="D806" s="271"/>
      <c r="E806" s="267"/>
      <c r="F806" s="272"/>
    </row>
    <row r="807" customFormat="false" ht="12" hidden="false" customHeight="false" outlineLevel="0" collapsed="false">
      <c r="A807" s="296"/>
      <c r="B807" s="296"/>
      <c r="C807" s="271"/>
      <c r="D807" s="271"/>
      <c r="E807" s="267"/>
      <c r="F807" s="272"/>
    </row>
    <row r="808" customFormat="false" ht="12" hidden="false" customHeight="false" outlineLevel="0" collapsed="false">
      <c r="A808" s="296"/>
      <c r="B808" s="296"/>
      <c r="C808" s="271"/>
      <c r="D808" s="271"/>
      <c r="E808" s="267"/>
      <c r="F808" s="272"/>
    </row>
    <row r="809" customFormat="false" ht="12" hidden="false" customHeight="false" outlineLevel="0" collapsed="false">
      <c r="A809" s="296"/>
      <c r="B809" s="296"/>
      <c r="C809" s="271"/>
      <c r="D809" s="271"/>
      <c r="E809" s="267"/>
      <c r="F809" s="272"/>
    </row>
    <row r="810" customFormat="false" ht="12" hidden="false" customHeight="false" outlineLevel="0" collapsed="false">
      <c r="A810" s="296"/>
      <c r="B810" s="296"/>
      <c r="C810" s="271"/>
      <c r="D810" s="271"/>
      <c r="E810" s="267"/>
      <c r="F810" s="272"/>
    </row>
    <row r="811" customFormat="false" ht="12" hidden="false" customHeight="false" outlineLevel="0" collapsed="false">
      <c r="A811" s="296"/>
      <c r="B811" s="296"/>
      <c r="C811" s="271"/>
      <c r="D811" s="271"/>
      <c r="E811" s="267"/>
      <c r="F811" s="272"/>
    </row>
    <row r="812" customFormat="false" ht="12" hidden="false" customHeight="false" outlineLevel="0" collapsed="false">
      <c r="A812" s="296"/>
      <c r="B812" s="296"/>
      <c r="C812" s="271"/>
      <c r="D812" s="271"/>
      <c r="E812" s="267"/>
      <c r="F812" s="272"/>
    </row>
    <row r="813" customFormat="false" ht="12" hidden="false" customHeight="false" outlineLevel="0" collapsed="false">
      <c r="A813" s="296"/>
      <c r="B813" s="296"/>
      <c r="C813" s="271"/>
      <c r="D813" s="271"/>
      <c r="E813" s="267"/>
      <c r="F813" s="272"/>
    </row>
    <row r="814" customFormat="false" ht="12" hidden="false" customHeight="false" outlineLevel="0" collapsed="false">
      <c r="A814" s="296"/>
      <c r="B814" s="296"/>
      <c r="C814" s="271"/>
      <c r="D814" s="271"/>
      <c r="E814" s="267"/>
      <c r="F814" s="272"/>
    </row>
    <row r="815" customFormat="false" ht="12" hidden="false" customHeight="false" outlineLevel="0" collapsed="false">
      <c r="A815" s="296"/>
      <c r="B815" s="296"/>
      <c r="C815" s="271"/>
      <c r="D815" s="271"/>
      <c r="E815" s="267"/>
      <c r="F815" s="272"/>
    </row>
    <row r="816" customFormat="false" ht="12" hidden="false" customHeight="false" outlineLevel="0" collapsed="false">
      <c r="A816" s="296"/>
      <c r="B816" s="296"/>
      <c r="C816" s="271"/>
      <c r="D816" s="271"/>
      <c r="E816" s="267"/>
      <c r="F816" s="272"/>
    </row>
    <row r="817" customFormat="false" ht="12" hidden="false" customHeight="false" outlineLevel="0" collapsed="false">
      <c r="A817" s="296"/>
      <c r="B817" s="296"/>
      <c r="C817" s="271"/>
      <c r="D817" s="271"/>
      <c r="E817" s="267"/>
      <c r="F817" s="272"/>
    </row>
    <row r="818" customFormat="false" ht="12" hidden="false" customHeight="false" outlineLevel="0" collapsed="false">
      <c r="A818" s="296"/>
      <c r="B818" s="296"/>
      <c r="C818" s="271"/>
      <c r="D818" s="271"/>
      <c r="E818" s="267"/>
      <c r="F818" s="272"/>
    </row>
    <row r="819" customFormat="false" ht="12" hidden="false" customHeight="false" outlineLevel="0" collapsed="false">
      <c r="A819" s="296"/>
      <c r="B819" s="296"/>
      <c r="C819" s="271"/>
      <c r="D819" s="271"/>
      <c r="E819" s="267"/>
      <c r="F819" s="272"/>
    </row>
    <row r="820" customFormat="false" ht="12" hidden="false" customHeight="false" outlineLevel="0" collapsed="false">
      <c r="A820" s="296"/>
      <c r="B820" s="296"/>
      <c r="C820" s="271"/>
      <c r="D820" s="271"/>
      <c r="E820" s="267"/>
      <c r="F820" s="272"/>
    </row>
    <row r="821" customFormat="false" ht="12" hidden="false" customHeight="false" outlineLevel="0" collapsed="false">
      <c r="A821" s="296"/>
      <c r="B821" s="296"/>
      <c r="C821" s="271"/>
      <c r="D821" s="271"/>
      <c r="E821" s="267"/>
      <c r="F821" s="272"/>
    </row>
    <row r="822" customFormat="false" ht="12" hidden="false" customHeight="false" outlineLevel="0" collapsed="false">
      <c r="A822" s="296"/>
      <c r="B822" s="296"/>
      <c r="C822" s="271"/>
      <c r="D822" s="271"/>
      <c r="E822" s="267"/>
      <c r="F822" s="272"/>
    </row>
    <row r="823" customFormat="false" ht="12" hidden="false" customHeight="false" outlineLevel="0" collapsed="false">
      <c r="A823" s="296"/>
      <c r="B823" s="296"/>
      <c r="C823" s="271"/>
      <c r="D823" s="271"/>
      <c r="E823" s="267"/>
      <c r="F823" s="272"/>
    </row>
    <row r="824" customFormat="false" ht="12" hidden="false" customHeight="false" outlineLevel="0" collapsed="false">
      <c r="A824" s="296"/>
      <c r="B824" s="296"/>
      <c r="C824" s="271"/>
      <c r="D824" s="271"/>
      <c r="E824" s="267"/>
      <c r="F824" s="272"/>
    </row>
    <row r="825" customFormat="false" ht="12" hidden="false" customHeight="false" outlineLevel="0" collapsed="false">
      <c r="A825" s="296"/>
      <c r="B825" s="296"/>
      <c r="C825" s="271"/>
      <c r="D825" s="271"/>
      <c r="E825" s="267"/>
      <c r="F825" s="272"/>
    </row>
    <row r="826" customFormat="false" ht="12" hidden="false" customHeight="false" outlineLevel="0" collapsed="false">
      <c r="A826" s="296"/>
      <c r="B826" s="296"/>
      <c r="C826" s="271"/>
      <c r="D826" s="271"/>
      <c r="E826" s="267"/>
      <c r="F826" s="272"/>
    </row>
    <row r="827" customFormat="false" ht="12" hidden="false" customHeight="false" outlineLevel="0" collapsed="false">
      <c r="A827" s="296"/>
      <c r="B827" s="296"/>
      <c r="C827" s="271"/>
      <c r="D827" s="271"/>
      <c r="E827" s="267"/>
      <c r="F827" s="272"/>
    </row>
    <row r="828" customFormat="false" ht="12" hidden="false" customHeight="false" outlineLevel="0" collapsed="false">
      <c r="A828" s="296"/>
      <c r="B828" s="296"/>
      <c r="C828" s="271"/>
      <c r="D828" s="271"/>
      <c r="E828" s="267"/>
      <c r="F828" s="272"/>
    </row>
    <row r="829" customFormat="false" ht="12" hidden="false" customHeight="false" outlineLevel="0" collapsed="false">
      <c r="A829" s="296"/>
      <c r="B829" s="296"/>
      <c r="C829" s="271"/>
      <c r="D829" s="271"/>
      <c r="E829" s="267"/>
      <c r="F829" s="272"/>
    </row>
    <row r="830" customFormat="false" ht="12" hidden="false" customHeight="false" outlineLevel="0" collapsed="false">
      <c r="A830" s="296"/>
      <c r="B830" s="296"/>
      <c r="C830" s="271"/>
      <c r="D830" s="271"/>
      <c r="E830" s="267"/>
      <c r="F830" s="272"/>
    </row>
    <row r="831" customFormat="false" ht="12" hidden="false" customHeight="false" outlineLevel="0" collapsed="false">
      <c r="A831" s="296"/>
      <c r="B831" s="296"/>
      <c r="C831" s="271"/>
      <c r="D831" s="271"/>
      <c r="E831" s="267"/>
      <c r="F831" s="272"/>
    </row>
    <row r="832" customFormat="false" ht="12" hidden="false" customHeight="false" outlineLevel="0" collapsed="false">
      <c r="A832" s="296"/>
      <c r="B832" s="296"/>
      <c r="C832" s="271"/>
      <c r="D832" s="271"/>
      <c r="E832" s="267"/>
      <c r="F832" s="272"/>
    </row>
    <row r="833" customFormat="false" ht="12" hidden="false" customHeight="false" outlineLevel="0" collapsed="false">
      <c r="A833" s="296"/>
      <c r="B833" s="296"/>
      <c r="C833" s="271"/>
      <c r="D833" s="271"/>
      <c r="E833" s="267"/>
      <c r="F833" s="272"/>
    </row>
    <row r="834" customFormat="false" ht="12" hidden="false" customHeight="false" outlineLevel="0" collapsed="false">
      <c r="A834" s="296"/>
      <c r="B834" s="296"/>
      <c r="C834" s="271"/>
      <c r="D834" s="271"/>
      <c r="E834" s="267"/>
      <c r="F834" s="272"/>
    </row>
    <row r="835" customFormat="false" ht="12" hidden="false" customHeight="false" outlineLevel="0" collapsed="false">
      <c r="A835" s="296"/>
      <c r="B835" s="296"/>
      <c r="C835" s="271"/>
      <c r="D835" s="271"/>
      <c r="E835" s="267"/>
      <c r="F835" s="272"/>
    </row>
    <row r="836" customFormat="false" ht="12" hidden="false" customHeight="false" outlineLevel="0" collapsed="false">
      <c r="A836" s="296"/>
      <c r="B836" s="296"/>
      <c r="C836" s="271"/>
      <c r="D836" s="271"/>
      <c r="E836" s="267"/>
      <c r="F836" s="272"/>
    </row>
    <row r="837" customFormat="false" ht="12" hidden="false" customHeight="false" outlineLevel="0" collapsed="false">
      <c r="A837" s="296"/>
      <c r="B837" s="296"/>
      <c r="C837" s="271"/>
      <c r="D837" s="271"/>
      <c r="E837" s="267"/>
      <c r="F837" s="272"/>
    </row>
    <row r="838" customFormat="false" ht="12" hidden="false" customHeight="false" outlineLevel="0" collapsed="false">
      <c r="A838" s="296"/>
      <c r="B838" s="296"/>
      <c r="C838" s="271"/>
      <c r="D838" s="271"/>
      <c r="E838" s="267"/>
      <c r="F838" s="272"/>
    </row>
    <row r="839" customFormat="false" ht="12" hidden="false" customHeight="false" outlineLevel="0" collapsed="false">
      <c r="A839" s="296"/>
      <c r="B839" s="296"/>
      <c r="C839" s="271"/>
      <c r="D839" s="271"/>
      <c r="E839" s="267"/>
      <c r="F839" s="272"/>
    </row>
    <row r="840" customFormat="false" ht="12" hidden="false" customHeight="false" outlineLevel="0" collapsed="false">
      <c r="A840" s="296"/>
      <c r="B840" s="296"/>
      <c r="C840" s="271"/>
      <c r="D840" s="271"/>
      <c r="E840" s="267"/>
      <c r="F840" s="272"/>
    </row>
    <row r="841" customFormat="false" ht="12" hidden="false" customHeight="false" outlineLevel="0" collapsed="false">
      <c r="A841" s="296"/>
      <c r="B841" s="296"/>
      <c r="C841" s="271"/>
      <c r="D841" s="271"/>
      <c r="E841" s="267"/>
      <c r="F841" s="272"/>
    </row>
    <row r="842" customFormat="false" ht="12" hidden="false" customHeight="false" outlineLevel="0" collapsed="false">
      <c r="A842" s="296"/>
      <c r="B842" s="296"/>
      <c r="C842" s="271"/>
      <c r="D842" s="271"/>
      <c r="E842" s="267"/>
      <c r="F842" s="272"/>
    </row>
    <row r="843" customFormat="false" ht="12" hidden="false" customHeight="false" outlineLevel="0" collapsed="false">
      <c r="A843" s="296"/>
      <c r="B843" s="296"/>
      <c r="C843" s="271"/>
      <c r="D843" s="271"/>
      <c r="E843" s="267"/>
      <c r="F843" s="272"/>
    </row>
    <row r="844" customFormat="false" ht="12" hidden="false" customHeight="false" outlineLevel="0" collapsed="false">
      <c r="A844" s="296"/>
      <c r="B844" s="296"/>
      <c r="C844" s="271"/>
      <c r="D844" s="271"/>
      <c r="E844" s="267"/>
      <c r="F844" s="272"/>
    </row>
    <row r="845" customFormat="false" ht="12" hidden="false" customHeight="false" outlineLevel="0" collapsed="false">
      <c r="A845" s="296"/>
      <c r="B845" s="296"/>
      <c r="C845" s="271"/>
      <c r="D845" s="271"/>
      <c r="E845" s="267"/>
      <c r="F845" s="272"/>
    </row>
    <row r="846" customFormat="false" ht="12" hidden="false" customHeight="false" outlineLevel="0" collapsed="false">
      <c r="A846" s="296"/>
      <c r="B846" s="296"/>
      <c r="C846" s="271"/>
      <c r="D846" s="271"/>
      <c r="E846" s="267"/>
      <c r="F846" s="272"/>
    </row>
    <row r="847" customFormat="false" ht="12" hidden="false" customHeight="false" outlineLevel="0" collapsed="false">
      <c r="A847" s="296"/>
      <c r="B847" s="296"/>
      <c r="C847" s="271"/>
      <c r="D847" s="271"/>
      <c r="E847" s="267"/>
      <c r="F847" s="272"/>
    </row>
    <row r="848" customFormat="false" ht="12" hidden="false" customHeight="false" outlineLevel="0" collapsed="false">
      <c r="A848" s="296"/>
      <c r="B848" s="296"/>
      <c r="C848" s="271"/>
      <c r="D848" s="271"/>
      <c r="E848" s="267"/>
      <c r="F848" s="272"/>
    </row>
    <row r="849" customFormat="false" ht="12" hidden="false" customHeight="false" outlineLevel="0" collapsed="false">
      <c r="A849" s="296"/>
      <c r="B849" s="296"/>
      <c r="C849" s="271"/>
      <c r="D849" s="271"/>
      <c r="E849" s="267"/>
      <c r="F849" s="272"/>
    </row>
    <row r="850" customFormat="false" ht="12" hidden="false" customHeight="false" outlineLevel="0" collapsed="false">
      <c r="A850" s="296"/>
      <c r="B850" s="296"/>
      <c r="C850" s="271"/>
      <c r="D850" s="271"/>
      <c r="E850" s="267"/>
      <c r="F850" s="272"/>
    </row>
    <row r="851" customFormat="false" ht="12" hidden="false" customHeight="false" outlineLevel="0" collapsed="false">
      <c r="A851" s="296"/>
      <c r="B851" s="296"/>
      <c r="C851" s="271"/>
      <c r="D851" s="271"/>
      <c r="E851" s="267"/>
      <c r="F851" s="272"/>
    </row>
    <row r="852" customFormat="false" ht="12" hidden="false" customHeight="false" outlineLevel="0" collapsed="false">
      <c r="A852" s="296"/>
      <c r="B852" s="296"/>
      <c r="C852" s="271"/>
      <c r="D852" s="271"/>
      <c r="E852" s="267"/>
      <c r="F852" s="272"/>
    </row>
    <row r="853" customFormat="false" ht="12" hidden="false" customHeight="false" outlineLevel="0" collapsed="false">
      <c r="A853" s="296"/>
      <c r="B853" s="296"/>
      <c r="C853" s="271"/>
      <c r="D853" s="271"/>
      <c r="E853" s="267"/>
      <c r="F853" s="272"/>
    </row>
    <row r="854" customFormat="false" ht="12" hidden="false" customHeight="false" outlineLevel="0" collapsed="false">
      <c r="A854" s="296"/>
      <c r="B854" s="296"/>
      <c r="C854" s="271"/>
      <c r="D854" s="271"/>
      <c r="E854" s="267"/>
      <c r="F854" s="272"/>
    </row>
    <row r="855" customFormat="false" ht="12" hidden="false" customHeight="false" outlineLevel="0" collapsed="false">
      <c r="A855" s="296"/>
      <c r="B855" s="296"/>
      <c r="C855" s="271"/>
      <c r="D855" s="271"/>
      <c r="E855" s="267"/>
      <c r="F855" s="272"/>
    </row>
    <row r="856" customFormat="false" ht="12" hidden="false" customHeight="false" outlineLevel="0" collapsed="false">
      <c r="A856" s="296"/>
      <c r="B856" s="296"/>
      <c r="C856" s="271"/>
      <c r="D856" s="271"/>
      <c r="E856" s="267"/>
      <c r="F856" s="272"/>
    </row>
    <row r="857" customFormat="false" ht="12" hidden="false" customHeight="false" outlineLevel="0" collapsed="false">
      <c r="A857" s="296"/>
      <c r="B857" s="296"/>
      <c r="C857" s="271"/>
      <c r="D857" s="271"/>
      <c r="E857" s="267"/>
      <c r="F857" s="272"/>
    </row>
    <row r="858" customFormat="false" ht="12" hidden="false" customHeight="false" outlineLevel="0" collapsed="false">
      <c r="A858" s="296"/>
      <c r="B858" s="296"/>
      <c r="C858" s="271"/>
      <c r="D858" s="271"/>
      <c r="E858" s="267"/>
      <c r="F858" s="272"/>
    </row>
    <row r="859" customFormat="false" ht="12" hidden="false" customHeight="false" outlineLevel="0" collapsed="false">
      <c r="A859" s="296"/>
      <c r="B859" s="296"/>
      <c r="C859" s="271"/>
      <c r="D859" s="271"/>
      <c r="E859" s="267"/>
      <c r="F859" s="272"/>
    </row>
    <row r="860" customFormat="false" ht="12" hidden="false" customHeight="false" outlineLevel="0" collapsed="false">
      <c r="A860" s="296"/>
      <c r="B860" s="296"/>
      <c r="C860" s="271"/>
      <c r="D860" s="271"/>
      <c r="E860" s="267"/>
      <c r="F860" s="272"/>
    </row>
    <row r="861" customFormat="false" ht="12" hidden="false" customHeight="false" outlineLevel="0" collapsed="false">
      <c r="A861" s="296"/>
      <c r="B861" s="296"/>
      <c r="C861" s="271"/>
      <c r="D861" s="271"/>
      <c r="E861" s="267"/>
      <c r="F861" s="272"/>
    </row>
    <row r="862" customFormat="false" ht="12" hidden="false" customHeight="false" outlineLevel="0" collapsed="false">
      <c r="A862" s="296"/>
      <c r="B862" s="296"/>
      <c r="C862" s="271"/>
      <c r="D862" s="271"/>
      <c r="E862" s="267"/>
      <c r="F862" s="272"/>
    </row>
    <row r="863" customFormat="false" ht="12" hidden="false" customHeight="false" outlineLevel="0" collapsed="false">
      <c r="A863" s="296"/>
      <c r="B863" s="296"/>
      <c r="C863" s="271"/>
      <c r="D863" s="271"/>
      <c r="E863" s="267"/>
      <c r="F863" s="272"/>
    </row>
    <row r="864" customFormat="false" ht="12" hidden="false" customHeight="false" outlineLevel="0" collapsed="false">
      <c r="A864" s="296"/>
      <c r="B864" s="296"/>
      <c r="C864" s="271"/>
      <c r="D864" s="271"/>
      <c r="E864" s="267"/>
      <c r="F864" s="272"/>
    </row>
    <row r="865" customFormat="false" ht="12" hidden="false" customHeight="false" outlineLevel="0" collapsed="false">
      <c r="A865" s="296"/>
      <c r="B865" s="296"/>
      <c r="C865" s="271"/>
      <c r="D865" s="271"/>
      <c r="E865" s="267"/>
      <c r="F865" s="272"/>
    </row>
    <row r="866" customFormat="false" ht="12" hidden="false" customHeight="false" outlineLevel="0" collapsed="false">
      <c r="A866" s="296"/>
      <c r="B866" s="296"/>
      <c r="C866" s="271"/>
      <c r="D866" s="271"/>
      <c r="E866" s="267"/>
      <c r="F866" s="272"/>
    </row>
    <row r="867" customFormat="false" ht="12" hidden="false" customHeight="false" outlineLevel="0" collapsed="false">
      <c r="A867" s="296"/>
      <c r="B867" s="296"/>
      <c r="C867" s="271"/>
      <c r="D867" s="271"/>
      <c r="E867" s="267"/>
      <c r="F867" s="272"/>
    </row>
    <row r="868" customFormat="false" ht="12" hidden="false" customHeight="false" outlineLevel="0" collapsed="false">
      <c r="A868" s="296"/>
      <c r="B868" s="296"/>
      <c r="C868" s="271"/>
      <c r="D868" s="271"/>
      <c r="E868" s="267"/>
      <c r="F868" s="272"/>
    </row>
    <row r="869" customFormat="false" ht="12" hidden="false" customHeight="false" outlineLevel="0" collapsed="false">
      <c r="A869" s="296"/>
      <c r="B869" s="296"/>
      <c r="C869" s="271"/>
      <c r="D869" s="271"/>
      <c r="E869" s="267"/>
      <c r="F869" s="272"/>
    </row>
    <row r="870" customFormat="false" ht="12" hidden="false" customHeight="false" outlineLevel="0" collapsed="false">
      <c r="A870" s="296"/>
      <c r="B870" s="296"/>
      <c r="C870" s="271"/>
      <c r="D870" s="271"/>
      <c r="E870" s="267"/>
      <c r="F870" s="272"/>
    </row>
    <row r="871" customFormat="false" ht="12" hidden="false" customHeight="false" outlineLevel="0" collapsed="false">
      <c r="A871" s="296"/>
      <c r="B871" s="296"/>
      <c r="C871" s="271"/>
      <c r="D871" s="271"/>
      <c r="E871" s="267"/>
      <c r="F871" s="272"/>
    </row>
    <row r="872" customFormat="false" ht="12" hidden="false" customHeight="false" outlineLevel="0" collapsed="false">
      <c r="A872" s="296"/>
      <c r="B872" s="296"/>
      <c r="C872" s="271"/>
      <c r="D872" s="271"/>
      <c r="E872" s="267"/>
      <c r="F872" s="272"/>
    </row>
    <row r="873" customFormat="false" ht="12" hidden="false" customHeight="false" outlineLevel="0" collapsed="false">
      <c r="A873" s="296"/>
      <c r="B873" s="296"/>
      <c r="C873" s="271"/>
      <c r="D873" s="271"/>
      <c r="E873" s="267"/>
      <c r="F873" s="272"/>
    </row>
    <row r="874" customFormat="false" ht="12" hidden="false" customHeight="false" outlineLevel="0" collapsed="false">
      <c r="A874" s="296"/>
      <c r="B874" s="296"/>
      <c r="C874" s="271"/>
      <c r="D874" s="271"/>
      <c r="E874" s="267"/>
      <c r="F874" s="272"/>
    </row>
    <row r="875" customFormat="false" ht="12" hidden="false" customHeight="false" outlineLevel="0" collapsed="false">
      <c r="A875" s="296"/>
      <c r="B875" s="296"/>
      <c r="C875" s="271"/>
      <c r="D875" s="271"/>
      <c r="E875" s="267"/>
      <c r="F875" s="272"/>
    </row>
    <row r="876" customFormat="false" ht="12" hidden="false" customHeight="false" outlineLevel="0" collapsed="false">
      <c r="A876" s="296"/>
      <c r="B876" s="296"/>
      <c r="C876" s="271"/>
      <c r="D876" s="271"/>
      <c r="E876" s="267"/>
      <c r="F876" s="272"/>
    </row>
    <row r="877" customFormat="false" ht="12" hidden="false" customHeight="false" outlineLevel="0" collapsed="false">
      <c r="A877" s="296"/>
      <c r="B877" s="296"/>
      <c r="C877" s="271"/>
      <c r="D877" s="271"/>
      <c r="E877" s="267"/>
      <c r="F877" s="272"/>
    </row>
    <row r="878" customFormat="false" ht="12" hidden="false" customHeight="false" outlineLevel="0" collapsed="false">
      <c r="A878" s="296"/>
      <c r="B878" s="296"/>
      <c r="C878" s="271"/>
      <c r="D878" s="271"/>
      <c r="E878" s="267"/>
      <c r="F878" s="272"/>
    </row>
    <row r="879" customFormat="false" ht="12" hidden="false" customHeight="false" outlineLevel="0" collapsed="false">
      <c r="A879" s="296"/>
      <c r="B879" s="296"/>
      <c r="C879" s="271"/>
      <c r="D879" s="271"/>
      <c r="E879" s="267"/>
      <c r="F879" s="272"/>
    </row>
    <row r="880" customFormat="false" ht="12" hidden="false" customHeight="false" outlineLevel="0" collapsed="false">
      <c r="A880" s="296"/>
      <c r="B880" s="296"/>
      <c r="C880" s="271"/>
      <c r="D880" s="271"/>
      <c r="E880" s="267"/>
      <c r="F880" s="272"/>
    </row>
    <row r="881" customFormat="false" ht="12" hidden="false" customHeight="false" outlineLevel="0" collapsed="false">
      <c r="A881" s="296"/>
      <c r="B881" s="296"/>
      <c r="C881" s="271"/>
      <c r="D881" s="271"/>
      <c r="E881" s="267"/>
      <c r="F881" s="272"/>
    </row>
    <row r="882" customFormat="false" ht="12" hidden="false" customHeight="false" outlineLevel="0" collapsed="false">
      <c r="A882" s="296"/>
      <c r="B882" s="296"/>
      <c r="C882" s="271"/>
      <c r="D882" s="271"/>
      <c r="E882" s="267"/>
      <c r="F882" s="272"/>
    </row>
    <row r="883" customFormat="false" ht="12" hidden="false" customHeight="false" outlineLevel="0" collapsed="false">
      <c r="A883" s="296"/>
      <c r="B883" s="296"/>
      <c r="C883" s="271"/>
      <c r="D883" s="271"/>
      <c r="E883" s="267"/>
      <c r="F883" s="272"/>
    </row>
    <row r="884" customFormat="false" ht="12" hidden="false" customHeight="false" outlineLevel="0" collapsed="false">
      <c r="A884" s="296"/>
      <c r="B884" s="296"/>
      <c r="C884" s="271"/>
      <c r="D884" s="271"/>
      <c r="E884" s="267"/>
      <c r="F884" s="272"/>
    </row>
    <row r="885" customFormat="false" ht="12" hidden="false" customHeight="false" outlineLevel="0" collapsed="false">
      <c r="A885" s="296"/>
      <c r="B885" s="296"/>
      <c r="C885" s="271"/>
      <c r="D885" s="271"/>
      <c r="E885" s="267"/>
      <c r="F885" s="272"/>
    </row>
    <row r="886" customFormat="false" ht="12" hidden="false" customHeight="false" outlineLevel="0" collapsed="false">
      <c r="A886" s="296"/>
      <c r="B886" s="296"/>
      <c r="C886" s="271"/>
      <c r="D886" s="271"/>
      <c r="E886" s="267"/>
      <c r="F886" s="272"/>
    </row>
    <row r="887" customFormat="false" ht="12" hidden="false" customHeight="false" outlineLevel="0" collapsed="false">
      <c r="A887" s="296"/>
      <c r="B887" s="296"/>
      <c r="C887" s="271"/>
      <c r="D887" s="271"/>
      <c r="E887" s="267"/>
      <c r="F887" s="272"/>
    </row>
    <row r="888" customFormat="false" ht="12" hidden="false" customHeight="false" outlineLevel="0" collapsed="false">
      <c r="A888" s="296"/>
      <c r="B888" s="296"/>
      <c r="C888" s="271"/>
      <c r="D888" s="271"/>
      <c r="E888" s="267"/>
      <c r="F888" s="272"/>
    </row>
    <row r="889" customFormat="false" ht="12" hidden="false" customHeight="false" outlineLevel="0" collapsed="false">
      <c r="A889" s="296"/>
      <c r="B889" s="296"/>
      <c r="C889" s="271"/>
      <c r="D889" s="271"/>
      <c r="E889" s="267"/>
      <c r="F889" s="272"/>
    </row>
    <row r="890" customFormat="false" ht="12" hidden="false" customHeight="false" outlineLevel="0" collapsed="false">
      <c r="A890" s="296"/>
      <c r="B890" s="296"/>
      <c r="C890" s="271"/>
      <c r="D890" s="271"/>
      <c r="E890" s="267"/>
      <c r="F890" s="272"/>
    </row>
    <row r="891" customFormat="false" ht="12" hidden="false" customHeight="false" outlineLevel="0" collapsed="false">
      <c r="A891" s="296"/>
      <c r="B891" s="296"/>
      <c r="C891" s="271"/>
      <c r="D891" s="271"/>
      <c r="E891" s="267"/>
      <c r="F891" s="272"/>
    </row>
    <row r="892" customFormat="false" ht="12" hidden="false" customHeight="false" outlineLevel="0" collapsed="false">
      <c r="A892" s="296"/>
      <c r="B892" s="296"/>
      <c r="C892" s="271"/>
      <c r="D892" s="271"/>
      <c r="E892" s="267"/>
      <c r="F892" s="272"/>
    </row>
    <row r="893" customFormat="false" ht="12" hidden="false" customHeight="false" outlineLevel="0" collapsed="false">
      <c r="A893" s="296"/>
      <c r="B893" s="296"/>
      <c r="C893" s="271"/>
      <c r="D893" s="271"/>
      <c r="E893" s="267"/>
      <c r="F893" s="272"/>
    </row>
    <row r="894" customFormat="false" ht="12" hidden="false" customHeight="false" outlineLevel="0" collapsed="false">
      <c r="A894" s="296"/>
      <c r="B894" s="296"/>
      <c r="C894" s="271"/>
      <c r="D894" s="271"/>
      <c r="E894" s="267"/>
      <c r="F894" s="272"/>
    </row>
    <row r="895" customFormat="false" ht="12" hidden="false" customHeight="false" outlineLevel="0" collapsed="false">
      <c r="A895" s="296"/>
      <c r="B895" s="296"/>
      <c r="C895" s="271"/>
      <c r="D895" s="271"/>
      <c r="E895" s="267"/>
      <c r="F895" s="272"/>
    </row>
    <row r="896" customFormat="false" ht="12" hidden="false" customHeight="false" outlineLevel="0" collapsed="false">
      <c r="A896" s="296"/>
      <c r="B896" s="296"/>
      <c r="C896" s="271"/>
      <c r="D896" s="271"/>
      <c r="E896" s="267"/>
      <c r="F896" s="272"/>
    </row>
    <row r="897" customFormat="false" ht="12" hidden="false" customHeight="false" outlineLevel="0" collapsed="false">
      <c r="A897" s="296"/>
      <c r="B897" s="296"/>
      <c r="C897" s="271"/>
      <c r="D897" s="271"/>
      <c r="E897" s="267"/>
      <c r="F897" s="272"/>
    </row>
    <row r="898" customFormat="false" ht="12" hidden="false" customHeight="false" outlineLevel="0" collapsed="false">
      <c r="A898" s="296"/>
      <c r="B898" s="296"/>
      <c r="C898" s="271"/>
      <c r="D898" s="271"/>
      <c r="E898" s="267"/>
      <c r="F898" s="272"/>
    </row>
    <row r="899" customFormat="false" ht="12" hidden="false" customHeight="false" outlineLevel="0" collapsed="false">
      <c r="A899" s="296"/>
      <c r="B899" s="296"/>
      <c r="C899" s="271"/>
      <c r="D899" s="271"/>
      <c r="E899" s="267"/>
      <c r="F899" s="272"/>
    </row>
    <row r="900" customFormat="false" ht="12" hidden="false" customHeight="false" outlineLevel="0" collapsed="false">
      <c r="A900" s="296"/>
      <c r="B900" s="296"/>
      <c r="C900" s="271"/>
      <c r="D900" s="271"/>
      <c r="E900" s="267"/>
      <c r="F900" s="272"/>
    </row>
    <row r="901" customFormat="false" ht="12" hidden="false" customHeight="false" outlineLevel="0" collapsed="false">
      <c r="A901" s="296"/>
      <c r="B901" s="296"/>
      <c r="C901" s="271"/>
      <c r="D901" s="271"/>
      <c r="E901" s="267"/>
      <c r="F901" s="272"/>
    </row>
    <row r="902" customFormat="false" ht="12" hidden="false" customHeight="false" outlineLevel="0" collapsed="false">
      <c r="A902" s="296"/>
      <c r="B902" s="296"/>
      <c r="C902" s="271"/>
      <c r="D902" s="271"/>
      <c r="E902" s="267"/>
      <c r="F902" s="272"/>
    </row>
    <row r="903" customFormat="false" ht="12" hidden="false" customHeight="false" outlineLevel="0" collapsed="false">
      <c r="A903" s="296"/>
      <c r="B903" s="296"/>
      <c r="C903" s="271"/>
      <c r="D903" s="271"/>
      <c r="E903" s="267"/>
      <c r="F903" s="272"/>
    </row>
    <row r="904" customFormat="false" ht="12" hidden="false" customHeight="false" outlineLevel="0" collapsed="false">
      <c r="A904" s="296"/>
      <c r="B904" s="296"/>
      <c r="C904" s="271"/>
      <c r="D904" s="271"/>
      <c r="E904" s="267"/>
      <c r="F904" s="272"/>
    </row>
    <row r="905" customFormat="false" ht="12" hidden="false" customHeight="false" outlineLevel="0" collapsed="false">
      <c r="A905" s="296"/>
      <c r="B905" s="296"/>
      <c r="C905" s="271"/>
      <c r="D905" s="271"/>
      <c r="E905" s="267"/>
      <c r="F905" s="272"/>
    </row>
    <row r="906" customFormat="false" ht="12" hidden="false" customHeight="false" outlineLevel="0" collapsed="false">
      <c r="A906" s="296"/>
      <c r="B906" s="296"/>
      <c r="C906" s="271"/>
      <c r="D906" s="271"/>
      <c r="E906" s="267"/>
      <c r="F906" s="272"/>
    </row>
    <row r="907" customFormat="false" ht="12" hidden="false" customHeight="false" outlineLevel="0" collapsed="false">
      <c r="A907" s="296"/>
      <c r="B907" s="296"/>
      <c r="C907" s="271"/>
      <c r="D907" s="271"/>
      <c r="E907" s="267"/>
      <c r="F907" s="272"/>
    </row>
    <row r="908" customFormat="false" ht="12" hidden="false" customHeight="false" outlineLevel="0" collapsed="false">
      <c r="A908" s="296"/>
      <c r="B908" s="296"/>
      <c r="C908" s="271"/>
      <c r="D908" s="271"/>
      <c r="E908" s="267"/>
      <c r="F908" s="272"/>
    </row>
    <row r="909" customFormat="false" ht="12" hidden="false" customHeight="false" outlineLevel="0" collapsed="false">
      <c r="A909" s="296"/>
      <c r="B909" s="296"/>
      <c r="C909" s="271"/>
      <c r="D909" s="271"/>
      <c r="E909" s="267"/>
      <c r="F909" s="272"/>
    </row>
    <row r="910" customFormat="false" ht="12" hidden="false" customHeight="false" outlineLevel="0" collapsed="false">
      <c r="A910" s="296"/>
      <c r="B910" s="296"/>
      <c r="C910" s="271"/>
      <c r="D910" s="271"/>
      <c r="E910" s="267"/>
      <c r="F910" s="272"/>
    </row>
    <row r="911" customFormat="false" ht="12" hidden="false" customHeight="false" outlineLevel="0" collapsed="false">
      <c r="A911" s="296"/>
      <c r="B911" s="296"/>
      <c r="C911" s="271"/>
      <c r="D911" s="271"/>
      <c r="E911" s="267"/>
      <c r="F911" s="272"/>
    </row>
    <row r="912" customFormat="false" ht="12" hidden="false" customHeight="false" outlineLevel="0" collapsed="false">
      <c r="A912" s="296"/>
      <c r="B912" s="296"/>
      <c r="C912" s="271"/>
      <c r="D912" s="271"/>
      <c r="E912" s="267"/>
      <c r="F912" s="272"/>
    </row>
    <row r="913" customFormat="false" ht="12" hidden="false" customHeight="false" outlineLevel="0" collapsed="false">
      <c r="A913" s="296"/>
      <c r="B913" s="296"/>
      <c r="C913" s="271"/>
      <c r="D913" s="271"/>
      <c r="E913" s="267"/>
      <c r="F913" s="272"/>
    </row>
    <row r="914" customFormat="false" ht="12" hidden="false" customHeight="false" outlineLevel="0" collapsed="false">
      <c r="A914" s="296"/>
      <c r="B914" s="296"/>
      <c r="C914" s="271"/>
      <c r="D914" s="271"/>
      <c r="E914" s="267"/>
      <c r="F914" s="272"/>
    </row>
    <row r="915" customFormat="false" ht="12" hidden="false" customHeight="false" outlineLevel="0" collapsed="false">
      <c r="A915" s="296"/>
      <c r="B915" s="296"/>
      <c r="C915" s="271"/>
      <c r="D915" s="271"/>
      <c r="E915" s="267"/>
      <c r="F915" s="272"/>
    </row>
    <row r="916" customFormat="false" ht="12" hidden="false" customHeight="false" outlineLevel="0" collapsed="false">
      <c r="A916" s="296"/>
      <c r="B916" s="296"/>
      <c r="C916" s="271"/>
      <c r="D916" s="271"/>
      <c r="E916" s="267"/>
      <c r="F916" s="272"/>
    </row>
    <row r="917" customFormat="false" ht="12" hidden="false" customHeight="false" outlineLevel="0" collapsed="false">
      <c r="A917" s="296"/>
      <c r="B917" s="296"/>
      <c r="C917" s="271"/>
      <c r="D917" s="271"/>
      <c r="E917" s="267"/>
      <c r="F917" s="272"/>
    </row>
    <row r="918" customFormat="false" ht="12" hidden="false" customHeight="false" outlineLevel="0" collapsed="false">
      <c r="A918" s="296"/>
      <c r="B918" s="296"/>
      <c r="C918" s="271"/>
      <c r="D918" s="271"/>
      <c r="E918" s="267"/>
      <c r="F918" s="272"/>
    </row>
    <row r="919" customFormat="false" ht="12" hidden="false" customHeight="false" outlineLevel="0" collapsed="false">
      <c r="A919" s="296"/>
      <c r="B919" s="296"/>
      <c r="C919" s="271"/>
      <c r="D919" s="271"/>
      <c r="E919" s="267"/>
      <c r="F919" s="272"/>
    </row>
    <row r="920" customFormat="false" ht="12" hidden="false" customHeight="false" outlineLevel="0" collapsed="false">
      <c r="A920" s="296"/>
      <c r="B920" s="296"/>
      <c r="C920" s="271"/>
      <c r="D920" s="271"/>
      <c r="E920" s="267"/>
      <c r="F920" s="272"/>
    </row>
    <row r="921" customFormat="false" ht="12" hidden="false" customHeight="false" outlineLevel="0" collapsed="false">
      <c r="A921" s="296"/>
      <c r="B921" s="296"/>
      <c r="C921" s="271"/>
      <c r="D921" s="271"/>
      <c r="E921" s="267"/>
      <c r="F921" s="272"/>
    </row>
    <row r="922" customFormat="false" ht="12" hidden="false" customHeight="false" outlineLevel="0" collapsed="false">
      <c r="A922" s="296"/>
      <c r="B922" s="296"/>
      <c r="C922" s="271"/>
      <c r="D922" s="271"/>
      <c r="E922" s="267"/>
      <c r="F922" s="272"/>
    </row>
    <row r="923" customFormat="false" ht="12" hidden="false" customHeight="false" outlineLevel="0" collapsed="false">
      <c r="A923" s="296"/>
      <c r="B923" s="296"/>
      <c r="C923" s="271"/>
      <c r="D923" s="271"/>
      <c r="E923" s="267"/>
      <c r="F923" s="272"/>
    </row>
    <row r="924" customFormat="false" ht="12" hidden="false" customHeight="false" outlineLevel="0" collapsed="false">
      <c r="A924" s="296"/>
      <c r="B924" s="296"/>
      <c r="C924" s="271"/>
      <c r="D924" s="271"/>
      <c r="E924" s="267"/>
      <c r="F924" s="272"/>
    </row>
    <row r="925" customFormat="false" ht="12" hidden="false" customHeight="false" outlineLevel="0" collapsed="false">
      <c r="A925" s="296"/>
      <c r="B925" s="296"/>
      <c r="C925" s="271"/>
      <c r="D925" s="271"/>
      <c r="E925" s="267"/>
      <c r="F925" s="272"/>
    </row>
    <row r="926" customFormat="false" ht="12" hidden="false" customHeight="false" outlineLevel="0" collapsed="false">
      <c r="A926" s="296"/>
      <c r="B926" s="296"/>
      <c r="C926" s="271"/>
      <c r="D926" s="271"/>
      <c r="E926" s="267"/>
      <c r="F926" s="272"/>
    </row>
    <row r="927" customFormat="false" ht="12" hidden="false" customHeight="false" outlineLevel="0" collapsed="false">
      <c r="A927" s="296"/>
      <c r="B927" s="296"/>
      <c r="C927" s="271"/>
      <c r="D927" s="271"/>
      <c r="E927" s="267"/>
      <c r="F927" s="272"/>
    </row>
    <row r="928" customFormat="false" ht="12" hidden="false" customHeight="false" outlineLevel="0" collapsed="false">
      <c r="A928" s="296"/>
      <c r="B928" s="296"/>
      <c r="C928" s="271"/>
      <c r="D928" s="271"/>
      <c r="E928" s="267"/>
      <c r="F928" s="272"/>
    </row>
    <row r="929" customFormat="false" ht="12" hidden="false" customHeight="false" outlineLevel="0" collapsed="false">
      <c r="A929" s="296"/>
      <c r="B929" s="296"/>
      <c r="C929" s="271"/>
      <c r="D929" s="271"/>
      <c r="E929" s="267"/>
      <c r="F929" s="272"/>
    </row>
    <row r="930" customFormat="false" ht="12" hidden="false" customHeight="false" outlineLevel="0" collapsed="false">
      <c r="A930" s="296"/>
      <c r="B930" s="296"/>
      <c r="C930" s="271"/>
      <c r="D930" s="271"/>
      <c r="E930" s="267"/>
      <c r="F930" s="272"/>
    </row>
    <row r="931" customFormat="false" ht="12" hidden="false" customHeight="false" outlineLevel="0" collapsed="false">
      <c r="A931" s="296"/>
      <c r="B931" s="296"/>
      <c r="C931" s="271"/>
      <c r="D931" s="271"/>
      <c r="E931" s="267"/>
      <c r="F931" s="272"/>
    </row>
    <row r="932" customFormat="false" ht="12" hidden="false" customHeight="false" outlineLevel="0" collapsed="false">
      <c r="A932" s="296"/>
      <c r="B932" s="296"/>
      <c r="C932" s="271"/>
      <c r="D932" s="271"/>
      <c r="E932" s="267"/>
      <c r="F932" s="272"/>
    </row>
    <row r="933" customFormat="false" ht="12" hidden="false" customHeight="false" outlineLevel="0" collapsed="false">
      <c r="A933" s="296"/>
      <c r="B933" s="296"/>
      <c r="C933" s="271"/>
      <c r="D933" s="271"/>
      <c r="E933" s="267"/>
      <c r="F933" s="272"/>
    </row>
    <row r="934" customFormat="false" ht="12" hidden="false" customHeight="false" outlineLevel="0" collapsed="false">
      <c r="A934" s="296"/>
      <c r="B934" s="296"/>
      <c r="C934" s="271"/>
      <c r="D934" s="271"/>
      <c r="E934" s="267"/>
      <c r="F934" s="272"/>
    </row>
    <row r="935" customFormat="false" ht="12" hidden="false" customHeight="false" outlineLevel="0" collapsed="false">
      <c r="A935" s="296"/>
      <c r="B935" s="296"/>
      <c r="C935" s="271"/>
      <c r="D935" s="271"/>
      <c r="E935" s="267"/>
      <c r="F935" s="272"/>
    </row>
    <row r="936" customFormat="false" ht="12" hidden="false" customHeight="false" outlineLevel="0" collapsed="false">
      <c r="A936" s="296"/>
      <c r="B936" s="296"/>
      <c r="C936" s="271"/>
      <c r="D936" s="271"/>
      <c r="E936" s="267"/>
      <c r="F936" s="272"/>
    </row>
    <row r="937" customFormat="false" ht="12" hidden="false" customHeight="false" outlineLevel="0" collapsed="false">
      <c r="A937" s="296"/>
      <c r="B937" s="296"/>
      <c r="C937" s="271"/>
      <c r="D937" s="271"/>
      <c r="E937" s="267"/>
      <c r="F937" s="272"/>
    </row>
    <row r="938" customFormat="false" ht="12" hidden="false" customHeight="false" outlineLevel="0" collapsed="false">
      <c r="A938" s="296"/>
      <c r="B938" s="296"/>
      <c r="C938" s="271"/>
      <c r="D938" s="271"/>
      <c r="E938" s="267"/>
      <c r="F938" s="272"/>
    </row>
    <row r="939" customFormat="false" ht="12" hidden="false" customHeight="false" outlineLevel="0" collapsed="false">
      <c r="A939" s="296"/>
      <c r="B939" s="296"/>
      <c r="C939" s="271"/>
      <c r="D939" s="271"/>
      <c r="E939" s="267"/>
      <c r="F939" s="272"/>
    </row>
    <row r="940" customFormat="false" ht="12" hidden="false" customHeight="false" outlineLevel="0" collapsed="false">
      <c r="A940" s="296"/>
      <c r="B940" s="296"/>
      <c r="C940" s="271"/>
      <c r="D940" s="271"/>
      <c r="E940" s="267"/>
      <c r="F940" s="272"/>
    </row>
    <row r="941" customFormat="false" ht="12" hidden="false" customHeight="false" outlineLevel="0" collapsed="false">
      <c r="A941" s="296"/>
      <c r="B941" s="296"/>
      <c r="C941" s="271"/>
      <c r="D941" s="271"/>
      <c r="E941" s="267"/>
      <c r="F941" s="272"/>
    </row>
    <row r="942" customFormat="false" ht="12" hidden="false" customHeight="false" outlineLevel="0" collapsed="false">
      <c r="A942" s="296"/>
      <c r="B942" s="296"/>
      <c r="C942" s="271"/>
      <c r="D942" s="271"/>
      <c r="E942" s="267"/>
      <c r="F942" s="272"/>
    </row>
    <row r="943" customFormat="false" ht="12" hidden="false" customHeight="false" outlineLevel="0" collapsed="false">
      <c r="A943" s="296"/>
      <c r="B943" s="296"/>
      <c r="C943" s="271"/>
      <c r="D943" s="271"/>
      <c r="E943" s="267"/>
      <c r="F943" s="272"/>
    </row>
    <row r="944" customFormat="false" ht="12" hidden="false" customHeight="false" outlineLevel="0" collapsed="false">
      <c r="A944" s="296"/>
      <c r="B944" s="296"/>
      <c r="C944" s="271"/>
      <c r="D944" s="271"/>
      <c r="E944" s="267"/>
      <c r="F944" s="272"/>
    </row>
    <row r="945" customFormat="false" ht="12" hidden="false" customHeight="false" outlineLevel="0" collapsed="false">
      <c r="A945" s="296"/>
      <c r="B945" s="296"/>
      <c r="C945" s="271"/>
      <c r="D945" s="271"/>
      <c r="E945" s="267"/>
      <c r="F945" s="272"/>
    </row>
    <row r="946" customFormat="false" ht="12" hidden="false" customHeight="false" outlineLevel="0" collapsed="false">
      <c r="A946" s="296"/>
      <c r="B946" s="296"/>
      <c r="C946" s="271"/>
      <c r="D946" s="271"/>
      <c r="E946" s="267"/>
      <c r="F946" s="272"/>
    </row>
    <row r="947" customFormat="false" ht="12" hidden="false" customHeight="false" outlineLevel="0" collapsed="false">
      <c r="A947" s="296"/>
      <c r="B947" s="296"/>
      <c r="C947" s="271"/>
      <c r="D947" s="271"/>
      <c r="E947" s="267"/>
      <c r="F947" s="272"/>
    </row>
    <row r="948" customFormat="false" ht="12" hidden="false" customHeight="false" outlineLevel="0" collapsed="false">
      <c r="A948" s="296"/>
      <c r="B948" s="296"/>
      <c r="C948" s="271"/>
      <c r="D948" s="271"/>
      <c r="E948" s="267"/>
      <c r="F948" s="272"/>
    </row>
    <row r="949" customFormat="false" ht="12" hidden="false" customHeight="false" outlineLevel="0" collapsed="false">
      <c r="A949" s="296"/>
      <c r="B949" s="296"/>
      <c r="C949" s="271"/>
      <c r="D949" s="271"/>
      <c r="E949" s="267"/>
      <c r="F949" s="272"/>
    </row>
    <row r="950" customFormat="false" ht="12" hidden="false" customHeight="false" outlineLevel="0" collapsed="false">
      <c r="A950" s="296"/>
      <c r="B950" s="296"/>
      <c r="C950" s="271"/>
      <c r="D950" s="271"/>
      <c r="E950" s="267"/>
      <c r="F950" s="272"/>
    </row>
    <row r="951" customFormat="false" ht="12" hidden="false" customHeight="false" outlineLevel="0" collapsed="false">
      <c r="A951" s="296"/>
      <c r="B951" s="296"/>
      <c r="C951" s="271"/>
      <c r="D951" s="271"/>
      <c r="E951" s="267"/>
      <c r="F951" s="272"/>
    </row>
    <row r="952" customFormat="false" ht="12" hidden="false" customHeight="false" outlineLevel="0" collapsed="false">
      <c r="A952" s="296"/>
      <c r="B952" s="296"/>
      <c r="C952" s="271"/>
      <c r="D952" s="271"/>
      <c r="E952" s="267"/>
      <c r="F952" s="272"/>
    </row>
    <row r="953" customFormat="false" ht="12" hidden="false" customHeight="false" outlineLevel="0" collapsed="false">
      <c r="A953" s="296"/>
      <c r="B953" s="296"/>
      <c r="C953" s="271"/>
      <c r="D953" s="271"/>
      <c r="E953" s="267"/>
      <c r="F953" s="272"/>
    </row>
    <row r="954" customFormat="false" ht="12" hidden="false" customHeight="false" outlineLevel="0" collapsed="false">
      <c r="A954" s="296"/>
      <c r="B954" s="296"/>
      <c r="C954" s="271"/>
      <c r="D954" s="271"/>
      <c r="E954" s="267"/>
      <c r="F954" s="272"/>
    </row>
    <row r="955" customFormat="false" ht="12" hidden="false" customHeight="false" outlineLevel="0" collapsed="false">
      <c r="A955" s="296"/>
      <c r="B955" s="296"/>
      <c r="C955" s="271"/>
      <c r="D955" s="271"/>
      <c r="E955" s="267"/>
      <c r="F955" s="272"/>
    </row>
    <row r="956" customFormat="false" ht="12" hidden="false" customHeight="false" outlineLevel="0" collapsed="false">
      <c r="A956" s="296"/>
      <c r="B956" s="296"/>
      <c r="C956" s="271"/>
      <c r="D956" s="271"/>
      <c r="E956" s="267"/>
      <c r="F956" s="272"/>
    </row>
    <row r="957" customFormat="false" ht="12" hidden="false" customHeight="false" outlineLevel="0" collapsed="false">
      <c r="A957" s="296"/>
      <c r="B957" s="296"/>
      <c r="C957" s="271"/>
      <c r="D957" s="271"/>
      <c r="E957" s="267"/>
      <c r="F957" s="272"/>
    </row>
    <row r="958" customFormat="false" ht="12" hidden="false" customHeight="false" outlineLevel="0" collapsed="false">
      <c r="A958" s="296"/>
      <c r="B958" s="296"/>
      <c r="C958" s="271"/>
      <c r="D958" s="271"/>
      <c r="E958" s="267"/>
      <c r="F958" s="272"/>
    </row>
    <row r="959" customFormat="false" ht="12" hidden="false" customHeight="false" outlineLevel="0" collapsed="false">
      <c r="A959" s="296"/>
      <c r="B959" s="296"/>
      <c r="C959" s="271"/>
      <c r="D959" s="271"/>
      <c r="E959" s="267"/>
      <c r="F959" s="272"/>
    </row>
    <row r="960" customFormat="false" ht="12" hidden="false" customHeight="false" outlineLevel="0" collapsed="false">
      <c r="A960" s="296"/>
      <c r="B960" s="296"/>
      <c r="C960" s="271"/>
      <c r="D960" s="271"/>
      <c r="E960" s="267"/>
      <c r="F960" s="272"/>
    </row>
    <row r="961" customFormat="false" ht="12" hidden="false" customHeight="false" outlineLevel="0" collapsed="false">
      <c r="A961" s="296"/>
      <c r="B961" s="296"/>
      <c r="C961" s="271"/>
      <c r="D961" s="271"/>
      <c r="E961" s="267"/>
      <c r="F961" s="272"/>
    </row>
    <row r="962" customFormat="false" ht="12" hidden="false" customHeight="false" outlineLevel="0" collapsed="false">
      <c r="A962" s="296"/>
      <c r="B962" s="296"/>
      <c r="C962" s="271"/>
      <c r="D962" s="271"/>
      <c r="E962" s="267"/>
      <c r="F962" s="272"/>
    </row>
    <row r="963" customFormat="false" ht="12" hidden="false" customHeight="false" outlineLevel="0" collapsed="false">
      <c r="A963" s="296"/>
      <c r="B963" s="296"/>
      <c r="C963" s="271"/>
      <c r="D963" s="271"/>
      <c r="E963" s="267"/>
      <c r="F963" s="272"/>
    </row>
    <row r="964" customFormat="false" ht="12" hidden="false" customHeight="false" outlineLevel="0" collapsed="false">
      <c r="A964" s="296"/>
      <c r="B964" s="296"/>
      <c r="C964" s="271"/>
      <c r="D964" s="271"/>
      <c r="E964" s="267"/>
      <c r="F964" s="272"/>
    </row>
    <row r="965" customFormat="false" ht="12" hidden="false" customHeight="false" outlineLevel="0" collapsed="false">
      <c r="A965" s="296"/>
      <c r="B965" s="296"/>
      <c r="C965" s="271"/>
      <c r="D965" s="271"/>
      <c r="E965" s="267"/>
      <c r="F965" s="272"/>
    </row>
    <row r="966" customFormat="false" ht="12" hidden="false" customHeight="false" outlineLevel="0" collapsed="false">
      <c r="A966" s="296"/>
      <c r="B966" s="296"/>
      <c r="C966" s="271"/>
      <c r="D966" s="271"/>
      <c r="E966" s="267"/>
      <c r="F966" s="272"/>
    </row>
    <row r="967" customFormat="false" ht="12" hidden="false" customHeight="false" outlineLevel="0" collapsed="false">
      <c r="A967" s="296"/>
      <c r="B967" s="296"/>
      <c r="C967" s="271"/>
      <c r="D967" s="271"/>
      <c r="E967" s="267"/>
      <c r="F967" s="272"/>
    </row>
    <row r="968" customFormat="false" ht="12" hidden="false" customHeight="false" outlineLevel="0" collapsed="false">
      <c r="A968" s="296"/>
      <c r="B968" s="296"/>
      <c r="C968" s="271"/>
      <c r="D968" s="271"/>
      <c r="E968" s="267"/>
      <c r="F968" s="272"/>
    </row>
    <row r="969" customFormat="false" ht="12" hidden="false" customHeight="false" outlineLevel="0" collapsed="false">
      <c r="A969" s="296"/>
      <c r="B969" s="296"/>
      <c r="C969" s="271"/>
      <c r="D969" s="271"/>
      <c r="E969" s="267"/>
      <c r="F969" s="272"/>
    </row>
    <row r="970" customFormat="false" ht="12" hidden="false" customHeight="false" outlineLevel="0" collapsed="false">
      <c r="A970" s="296"/>
      <c r="B970" s="296"/>
      <c r="C970" s="271"/>
      <c r="D970" s="271"/>
      <c r="E970" s="267"/>
      <c r="F970" s="272"/>
    </row>
    <row r="971" customFormat="false" ht="12" hidden="false" customHeight="false" outlineLevel="0" collapsed="false">
      <c r="A971" s="296"/>
      <c r="B971" s="296"/>
      <c r="C971" s="271"/>
      <c r="D971" s="271"/>
      <c r="E971" s="267"/>
      <c r="F971" s="272"/>
    </row>
    <row r="972" customFormat="false" ht="12" hidden="false" customHeight="false" outlineLevel="0" collapsed="false">
      <c r="A972" s="296"/>
      <c r="B972" s="296"/>
      <c r="C972" s="271"/>
      <c r="D972" s="271"/>
      <c r="E972" s="267"/>
      <c r="F972" s="272"/>
    </row>
    <row r="973" customFormat="false" ht="12" hidden="false" customHeight="false" outlineLevel="0" collapsed="false">
      <c r="A973" s="296"/>
      <c r="B973" s="296"/>
      <c r="C973" s="271"/>
      <c r="D973" s="271"/>
      <c r="E973" s="267"/>
      <c r="F973" s="272"/>
    </row>
    <row r="974" customFormat="false" ht="12" hidden="false" customHeight="false" outlineLevel="0" collapsed="false">
      <c r="A974" s="296"/>
      <c r="B974" s="296"/>
      <c r="C974" s="271"/>
      <c r="D974" s="271"/>
      <c r="E974" s="267"/>
      <c r="F974" s="272"/>
    </row>
    <row r="975" customFormat="false" ht="12" hidden="false" customHeight="false" outlineLevel="0" collapsed="false">
      <c r="A975" s="296"/>
      <c r="B975" s="296"/>
      <c r="C975" s="271"/>
      <c r="D975" s="271"/>
      <c r="E975" s="267"/>
      <c r="F975" s="272"/>
    </row>
    <row r="976" customFormat="false" ht="12" hidden="false" customHeight="false" outlineLevel="0" collapsed="false">
      <c r="A976" s="296"/>
      <c r="B976" s="296"/>
      <c r="C976" s="271"/>
      <c r="D976" s="271"/>
      <c r="E976" s="267"/>
      <c r="F976" s="272"/>
    </row>
    <row r="977" customFormat="false" ht="12" hidden="false" customHeight="false" outlineLevel="0" collapsed="false">
      <c r="A977" s="296"/>
      <c r="B977" s="296"/>
      <c r="C977" s="271"/>
      <c r="D977" s="271"/>
      <c r="E977" s="267"/>
      <c r="F977" s="272"/>
    </row>
    <row r="978" customFormat="false" ht="12" hidden="false" customHeight="false" outlineLevel="0" collapsed="false">
      <c r="A978" s="296"/>
      <c r="B978" s="296"/>
      <c r="C978" s="271"/>
      <c r="D978" s="271"/>
      <c r="E978" s="267"/>
      <c r="F978" s="272"/>
    </row>
    <row r="979" customFormat="false" ht="12" hidden="false" customHeight="false" outlineLevel="0" collapsed="false">
      <c r="A979" s="296"/>
      <c r="B979" s="296"/>
      <c r="C979" s="271"/>
      <c r="D979" s="271"/>
      <c r="E979" s="267"/>
      <c r="F979" s="272"/>
    </row>
    <row r="980" customFormat="false" ht="12" hidden="false" customHeight="false" outlineLevel="0" collapsed="false">
      <c r="A980" s="296"/>
      <c r="B980" s="296"/>
      <c r="C980" s="271"/>
      <c r="D980" s="271"/>
      <c r="E980" s="267"/>
      <c r="F980" s="272"/>
    </row>
    <row r="981" customFormat="false" ht="12" hidden="false" customHeight="false" outlineLevel="0" collapsed="false">
      <c r="A981" s="296"/>
      <c r="B981" s="296"/>
      <c r="C981" s="271"/>
      <c r="D981" s="271"/>
      <c r="E981" s="267"/>
      <c r="F981" s="272"/>
    </row>
    <row r="982" customFormat="false" ht="12" hidden="false" customHeight="false" outlineLevel="0" collapsed="false">
      <c r="A982" s="296"/>
      <c r="B982" s="296"/>
      <c r="C982" s="271"/>
      <c r="D982" s="271"/>
      <c r="E982" s="267"/>
      <c r="F982" s="272"/>
    </row>
    <row r="983" customFormat="false" ht="12" hidden="false" customHeight="false" outlineLevel="0" collapsed="false">
      <c r="A983" s="296"/>
      <c r="B983" s="296"/>
      <c r="C983" s="271"/>
      <c r="D983" s="271"/>
      <c r="E983" s="267"/>
      <c r="F983" s="272"/>
    </row>
    <row r="984" customFormat="false" ht="12" hidden="false" customHeight="false" outlineLevel="0" collapsed="false">
      <c r="A984" s="296"/>
      <c r="B984" s="296"/>
      <c r="C984" s="271"/>
      <c r="D984" s="271"/>
      <c r="E984" s="267"/>
      <c r="F984" s="272"/>
    </row>
    <row r="985" customFormat="false" ht="12" hidden="false" customHeight="false" outlineLevel="0" collapsed="false">
      <c r="A985" s="296"/>
      <c r="B985" s="296"/>
      <c r="C985" s="271"/>
      <c r="D985" s="271"/>
      <c r="E985" s="267"/>
      <c r="F985" s="272"/>
    </row>
    <row r="986" customFormat="false" ht="12" hidden="false" customHeight="false" outlineLevel="0" collapsed="false">
      <c r="A986" s="296"/>
      <c r="B986" s="296"/>
      <c r="C986" s="271"/>
      <c r="D986" s="271"/>
      <c r="E986" s="267"/>
      <c r="F986" s="272"/>
    </row>
    <row r="987" customFormat="false" ht="12" hidden="false" customHeight="false" outlineLevel="0" collapsed="false">
      <c r="A987" s="296"/>
      <c r="B987" s="296"/>
      <c r="C987" s="271"/>
      <c r="D987" s="271"/>
      <c r="E987" s="267"/>
      <c r="F987" s="272"/>
    </row>
    <row r="988" customFormat="false" ht="12" hidden="false" customHeight="false" outlineLevel="0" collapsed="false">
      <c r="A988" s="296"/>
      <c r="B988" s="296"/>
      <c r="C988" s="271"/>
      <c r="D988" s="271"/>
      <c r="E988" s="267"/>
      <c r="F988" s="272"/>
    </row>
    <row r="989" customFormat="false" ht="12" hidden="false" customHeight="false" outlineLevel="0" collapsed="false">
      <c r="A989" s="296"/>
      <c r="B989" s="296"/>
      <c r="C989" s="271"/>
      <c r="D989" s="271"/>
      <c r="E989" s="267"/>
      <c r="F989" s="272"/>
    </row>
    <row r="990" customFormat="false" ht="12" hidden="false" customHeight="false" outlineLevel="0" collapsed="false">
      <c r="A990" s="296"/>
      <c r="B990" s="296"/>
      <c r="C990" s="271"/>
      <c r="D990" s="271"/>
      <c r="E990" s="267"/>
      <c r="F990" s="272"/>
    </row>
    <row r="991" customFormat="false" ht="12" hidden="false" customHeight="false" outlineLevel="0" collapsed="false">
      <c r="A991" s="296"/>
      <c r="B991" s="296"/>
      <c r="C991" s="271"/>
      <c r="D991" s="271"/>
      <c r="E991" s="267"/>
      <c r="F991" s="272"/>
    </row>
    <row r="992" customFormat="false" ht="12" hidden="false" customHeight="false" outlineLevel="0" collapsed="false">
      <c r="A992" s="296"/>
      <c r="B992" s="296"/>
      <c r="C992" s="271"/>
      <c r="D992" s="271"/>
      <c r="E992" s="267"/>
      <c r="F992" s="272"/>
    </row>
    <row r="993" customFormat="false" ht="12" hidden="false" customHeight="false" outlineLevel="0" collapsed="false">
      <c r="A993" s="296"/>
      <c r="B993" s="296"/>
      <c r="C993" s="271"/>
      <c r="D993" s="271"/>
      <c r="E993" s="267"/>
      <c r="F993" s="272"/>
    </row>
    <row r="994" customFormat="false" ht="12" hidden="false" customHeight="false" outlineLevel="0" collapsed="false">
      <c r="A994" s="296"/>
      <c r="B994" s="296"/>
      <c r="C994" s="271"/>
      <c r="D994" s="271"/>
      <c r="E994" s="267"/>
      <c r="F994" s="272"/>
    </row>
    <row r="995" customFormat="false" ht="12" hidden="false" customHeight="false" outlineLevel="0" collapsed="false">
      <c r="A995" s="296"/>
      <c r="B995" s="296"/>
      <c r="C995" s="271"/>
      <c r="D995" s="271"/>
      <c r="E995" s="267"/>
      <c r="F995" s="272"/>
    </row>
    <row r="996" customFormat="false" ht="12" hidden="false" customHeight="false" outlineLevel="0" collapsed="false">
      <c r="A996" s="296"/>
      <c r="B996" s="296"/>
      <c r="C996" s="271"/>
      <c r="D996" s="271"/>
      <c r="E996" s="267"/>
      <c r="F996" s="272"/>
    </row>
    <row r="997" customFormat="false" ht="12" hidden="false" customHeight="false" outlineLevel="0" collapsed="false">
      <c r="A997" s="296"/>
      <c r="B997" s="296"/>
      <c r="C997" s="271"/>
      <c r="D997" s="271"/>
      <c r="E997" s="267"/>
      <c r="F997" s="272"/>
    </row>
    <row r="998" customFormat="false" ht="12" hidden="false" customHeight="false" outlineLevel="0" collapsed="false">
      <c r="A998" s="296"/>
      <c r="B998" s="296"/>
      <c r="C998" s="271"/>
      <c r="D998" s="271"/>
      <c r="E998" s="267"/>
      <c r="F998" s="272"/>
    </row>
    <row r="999" customFormat="false" ht="12" hidden="false" customHeight="false" outlineLevel="0" collapsed="false">
      <c r="A999" s="296"/>
      <c r="B999" s="296"/>
      <c r="C999" s="271"/>
      <c r="D999" s="271"/>
      <c r="E999" s="267"/>
      <c r="F999" s="272"/>
    </row>
    <row r="1000" customFormat="false" ht="12" hidden="false" customHeight="false" outlineLevel="0" collapsed="false">
      <c r="A1000" s="296"/>
      <c r="B1000" s="296"/>
      <c r="C1000" s="271"/>
      <c r="D1000" s="271"/>
      <c r="E1000" s="267"/>
      <c r="F1000" s="272"/>
    </row>
    <row r="1001" customFormat="false" ht="12" hidden="false" customHeight="false" outlineLevel="0" collapsed="false">
      <c r="A1001" s="296"/>
      <c r="B1001" s="296"/>
      <c r="C1001" s="271"/>
      <c r="D1001" s="271"/>
      <c r="E1001" s="267"/>
      <c r="F1001" s="272"/>
    </row>
    <row r="1002" customFormat="false" ht="12" hidden="false" customHeight="false" outlineLevel="0" collapsed="false">
      <c r="A1002" s="296"/>
      <c r="B1002" s="296"/>
      <c r="C1002" s="271"/>
      <c r="D1002" s="271"/>
      <c r="E1002" s="267"/>
      <c r="F1002" s="272"/>
    </row>
    <row r="1003" customFormat="false" ht="12" hidden="false" customHeight="false" outlineLevel="0" collapsed="false">
      <c r="A1003" s="296"/>
      <c r="B1003" s="296"/>
      <c r="C1003" s="271"/>
      <c r="D1003" s="271"/>
      <c r="E1003" s="267"/>
      <c r="F1003" s="272"/>
    </row>
    <row r="1004" customFormat="false" ht="12" hidden="false" customHeight="false" outlineLevel="0" collapsed="false">
      <c r="A1004" s="296"/>
      <c r="B1004" s="296"/>
      <c r="C1004" s="271"/>
      <c r="D1004" s="271"/>
      <c r="E1004" s="267"/>
      <c r="F1004" s="272"/>
    </row>
    <row r="1005" customFormat="false" ht="12" hidden="false" customHeight="false" outlineLevel="0" collapsed="false">
      <c r="A1005" s="296"/>
      <c r="B1005" s="296"/>
      <c r="C1005" s="271"/>
      <c r="D1005" s="271"/>
      <c r="E1005" s="267"/>
      <c r="F1005" s="272"/>
    </row>
    <row r="1006" customFormat="false" ht="12" hidden="false" customHeight="false" outlineLevel="0" collapsed="false">
      <c r="A1006" s="296"/>
      <c r="B1006" s="296"/>
      <c r="C1006" s="271"/>
      <c r="D1006" s="271"/>
      <c r="E1006" s="267"/>
      <c r="F1006" s="272"/>
    </row>
    <row r="1007" customFormat="false" ht="12" hidden="false" customHeight="false" outlineLevel="0" collapsed="false">
      <c r="A1007" s="296"/>
      <c r="B1007" s="296"/>
      <c r="C1007" s="271"/>
      <c r="D1007" s="271"/>
      <c r="E1007" s="267"/>
      <c r="F1007" s="272"/>
    </row>
    <row r="1008" customFormat="false" ht="12" hidden="false" customHeight="false" outlineLevel="0" collapsed="false">
      <c r="A1008" s="296"/>
      <c r="B1008" s="296"/>
      <c r="C1008" s="271"/>
      <c r="D1008" s="271"/>
      <c r="E1008" s="267"/>
      <c r="F1008" s="272"/>
    </row>
    <row r="1009" customFormat="false" ht="12" hidden="false" customHeight="false" outlineLevel="0" collapsed="false">
      <c r="A1009" s="296"/>
      <c r="B1009" s="296"/>
      <c r="C1009" s="271"/>
      <c r="D1009" s="271"/>
      <c r="E1009" s="267"/>
      <c r="F1009" s="272"/>
    </row>
    <row r="1010" customFormat="false" ht="12" hidden="false" customHeight="false" outlineLevel="0" collapsed="false">
      <c r="A1010" s="296"/>
      <c r="B1010" s="296"/>
      <c r="C1010" s="47"/>
      <c r="D1010" s="47"/>
      <c r="E1010" s="267"/>
      <c r="F1010" s="272"/>
    </row>
    <row r="1011" customFormat="false" ht="12" hidden="false" customHeight="false" outlineLevel="0" collapsed="false">
      <c r="A1011" s="296"/>
      <c r="B1011" s="296"/>
      <c r="C1011" s="47"/>
      <c r="D1011" s="47"/>
      <c r="E1011" s="267"/>
      <c r="F1011" s="272"/>
    </row>
    <row r="1012" customFormat="false" ht="12" hidden="false" customHeight="false" outlineLevel="0" collapsed="false">
      <c r="A1012" s="296"/>
      <c r="B1012" s="296"/>
      <c r="C1012" s="47"/>
      <c r="D1012" s="47"/>
      <c r="E1012" s="267"/>
      <c r="F1012" s="272"/>
    </row>
    <row r="1013" customFormat="false" ht="12" hidden="false" customHeight="false" outlineLevel="0" collapsed="false">
      <c r="A1013" s="296"/>
      <c r="B1013" s="296"/>
      <c r="C1013" s="47"/>
      <c r="D1013" s="47"/>
      <c r="E1013" s="267"/>
      <c r="F1013" s="272"/>
    </row>
    <row r="1014" customFormat="false" ht="12" hidden="false" customHeight="false" outlineLevel="0" collapsed="false">
      <c r="A1014" s="296"/>
      <c r="B1014" s="296"/>
      <c r="C1014" s="47"/>
      <c r="D1014" s="47"/>
      <c r="E1014" s="267"/>
      <c r="F1014" s="272"/>
    </row>
    <row r="1015" customFormat="false" ht="12" hidden="false" customHeight="false" outlineLevel="0" collapsed="false">
      <c r="A1015" s="296"/>
      <c r="B1015" s="296"/>
      <c r="C1015" s="47"/>
      <c r="D1015" s="47"/>
      <c r="E1015" s="267"/>
      <c r="F1015" s="272"/>
    </row>
    <row r="1016" customFormat="false" ht="12" hidden="false" customHeight="false" outlineLevel="0" collapsed="false">
      <c r="A1016" s="296"/>
      <c r="B1016" s="296"/>
      <c r="C1016" s="47"/>
      <c r="D1016" s="47"/>
      <c r="E1016" s="267"/>
      <c r="F1016" s="272"/>
    </row>
    <row r="1017" customFormat="false" ht="12" hidden="false" customHeight="false" outlineLevel="0" collapsed="false">
      <c r="A1017" s="296"/>
      <c r="B1017" s="296"/>
      <c r="C1017" s="47"/>
      <c r="D1017" s="47"/>
      <c r="E1017" s="267"/>
      <c r="F1017" s="272"/>
    </row>
    <row r="1018" customFormat="false" ht="12" hidden="false" customHeight="false" outlineLevel="0" collapsed="false">
      <c r="A1018" s="296"/>
      <c r="B1018" s="296"/>
      <c r="C1018" s="47"/>
      <c r="D1018" s="47"/>
      <c r="E1018" s="267"/>
      <c r="F1018" s="272"/>
    </row>
    <row r="1019" customFormat="false" ht="12" hidden="false" customHeight="false" outlineLevel="0" collapsed="false">
      <c r="A1019" s="296"/>
      <c r="B1019" s="296"/>
      <c r="C1019" s="47"/>
      <c r="D1019" s="47"/>
      <c r="E1019" s="267"/>
      <c r="F1019" s="272"/>
    </row>
    <row r="1020" customFormat="false" ht="12" hidden="false" customHeight="false" outlineLevel="0" collapsed="false">
      <c r="A1020" s="296"/>
      <c r="B1020" s="296"/>
      <c r="C1020" s="47"/>
      <c r="D1020" s="47"/>
      <c r="E1020" s="267"/>
      <c r="F1020" s="272"/>
    </row>
    <row r="1021" customFormat="false" ht="12" hidden="false" customHeight="false" outlineLevel="0" collapsed="false">
      <c r="A1021" s="296"/>
      <c r="B1021" s="296"/>
      <c r="C1021" s="47"/>
      <c r="D1021" s="47"/>
      <c r="E1021" s="267"/>
      <c r="F1021" s="272"/>
    </row>
    <row r="1022" customFormat="false" ht="12" hidden="false" customHeight="false" outlineLevel="0" collapsed="false">
      <c r="A1022" s="296"/>
      <c r="B1022" s="296"/>
      <c r="C1022" s="47"/>
      <c r="D1022" s="47"/>
      <c r="E1022" s="267"/>
      <c r="F1022" s="272"/>
    </row>
    <row r="1023" customFormat="false" ht="12" hidden="false" customHeight="false" outlineLevel="0" collapsed="false">
      <c r="A1023" s="296"/>
      <c r="B1023" s="296"/>
      <c r="C1023" s="47"/>
      <c r="D1023" s="47"/>
      <c r="E1023" s="267"/>
      <c r="F1023" s="272"/>
    </row>
    <row r="1024" customFormat="false" ht="12" hidden="false" customHeight="false" outlineLevel="0" collapsed="false">
      <c r="A1024" s="296"/>
      <c r="B1024" s="296"/>
      <c r="C1024" s="47"/>
      <c r="D1024" s="47"/>
      <c r="E1024" s="267"/>
      <c r="F1024" s="272"/>
    </row>
    <row r="1025" customFormat="false" ht="12" hidden="false" customHeight="false" outlineLevel="0" collapsed="false">
      <c r="A1025" s="296"/>
      <c r="B1025" s="296"/>
      <c r="C1025" s="47"/>
      <c r="D1025" s="47"/>
      <c r="E1025" s="267"/>
      <c r="F1025" s="272"/>
    </row>
    <row r="1026" customFormat="false" ht="12" hidden="false" customHeight="false" outlineLevel="0" collapsed="false">
      <c r="A1026" s="296"/>
      <c r="B1026" s="296"/>
      <c r="C1026" s="47"/>
      <c r="D1026" s="47"/>
      <c r="E1026" s="267"/>
      <c r="F1026" s="272"/>
    </row>
    <row r="1027" customFormat="false" ht="12" hidden="false" customHeight="false" outlineLevel="0" collapsed="false">
      <c r="A1027" s="296"/>
      <c r="B1027" s="296"/>
      <c r="C1027" s="47"/>
      <c r="D1027" s="47"/>
      <c r="E1027" s="267"/>
      <c r="F1027" s="272"/>
    </row>
    <row r="1028" customFormat="false" ht="12" hidden="false" customHeight="false" outlineLevel="0" collapsed="false">
      <c r="A1028" s="296"/>
      <c r="B1028" s="296"/>
      <c r="C1028" s="47"/>
      <c r="D1028" s="47"/>
      <c r="E1028" s="267"/>
      <c r="F1028" s="272"/>
    </row>
    <row r="1029" customFormat="false" ht="12" hidden="false" customHeight="false" outlineLevel="0" collapsed="false">
      <c r="A1029" s="296"/>
      <c r="B1029" s="296"/>
      <c r="C1029" s="47"/>
      <c r="D1029" s="47"/>
      <c r="E1029" s="267"/>
      <c r="F1029" s="272"/>
    </row>
    <row r="1030" customFormat="false" ht="12" hidden="false" customHeight="false" outlineLevel="0" collapsed="false">
      <c r="A1030" s="296"/>
      <c r="B1030" s="296"/>
      <c r="C1030" s="47"/>
      <c r="D1030" s="47"/>
      <c r="E1030" s="267"/>
      <c r="F1030" s="272"/>
    </row>
    <row r="1031" customFormat="false" ht="12" hidden="false" customHeight="false" outlineLevel="0" collapsed="false">
      <c r="A1031" s="296"/>
      <c r="B1031" s="296"/>
      <c r="C1031" s="47"/>
      <c r="D1031" s="47"/>
      <c r="E1031" s="267"/>
      <c r="F1031" s="272"/>
    </row>
    <row r="1032" customFormat="false" ht="12" hidden="false" customHeight="false" outlineLevel="0" collapsed="false">
      <c r="A1032" s="296"/>
      <c r="B1032" s="296"/>
      <c r="C1032" s="47"/>
      <c r="D1032" s="47"/>
      <c r="E1032" s="267"/>
      <c r="F1032" s="272"/>
    </row>
    <row r="1033" customFormat="false" ht="12" hidden="false" customHeight="false" outlineLevel="0" collapsed="false">
      <c r="A1033" s="296"/>
      <c r="B1033" s="296"/>
      <c r="C1033" s="47"/>
      <c r="D1033" s="47"/>
      <c r="E1033" s="267"/>
      <c r="F1033" s="272"/>
    </row>
    <row r="1034" customFormat="false" ht="12" hidden="false" customHeight="false" outlineLevel="0" collapsed="false">
      <c r="A1034" s="296"/>
      <c r="B1034" s="296"/>
      <c r="C1034" s="47"/>
      <c r="D1034" s="47"/>
      <c r="E1034" s="267"/>
      <c r="F1034" s="272"/>
    </row>
    <row r="1035" customFormat="false" ht="12" hidden="false" customHeight="false" outlineLevel="0" collapsed="false">
      <c r="A1035" s="296"/>
      <c r="B1035" s="296"/>
      <c r="C1035" s="47"/>
      <c r="D1035" s="47"/>
      <c r="E1035" s="267"/>
      <c r="F1035" s="272"/>
    </row>
    <row r="1036" customFormat="false" ht="12" hidden="false" customHeight="false" outlineLevel="0" collapsed="false">
      <c r="A1036" s="296"/>
      <c r="B1036" s="296"/>
      <c r="C1036" s="47"/>
      <c r="D1036" s="47"/>
      <c r="E1036" s="267"/>
      <c r="F1036" s="272"/>
    </row>
    <row r="1037" customFormat="false" ht="12" hidden="false" customHeight="false" outlineLevel="0" collapsed="false">
      <c r="A1037" s="296"/>
      <c r="B1037" s="296"/>
      <c r="C1037" s="47"/>
      <c r="D1037" s="47"/>
      <c r="E1037" s="267"/>
      <c r="F1037" s="272"/>
    </row>
    <row r="1038" customFormat="false" ht="12" hidden="false" customHeight="false" outlineLevel="0" collapsed="false">
      <c r="A1038" s="296"/>
      <c r="B1038" s="296"/>
      <c r="C1038" s="47"/>
      <c r="D1038" s="47"/>
      <c r="E1038" s="267"/>
      <c r="F1038" s="272"/>
    </row>
    <row r="1039" customFormat="false" ht="12" hidden="false" customHeight="false" outlineLevel="0" collapsed="false">
      <c r="A1039" s="296"/>
      <c r="B1039" s="296"/>
      <c r="C1039" s="47"/>
      <c r="D1039" s="47"/>
      <c r="E1039" s="267"/>
      <c r="F1039" s="272"/>
    </row>
    <row r="1040" customFormat="false" ht="12" hidden="false" customHeight="false" outlineLevel="0" collapsed="false">
      <c r="A1040" s="296"/>
      <c r="B1040" s="296"/>
      <c r="C1040" s="47"/>
      <c r="D1040" s="47"/>
      <c r="E1040" s="267"/>
      <c r="F1040" s="272"/>
    </row>
    <row r="1041" customFormat="false" ht="12" hidden="false" customHeight="false" outlineLevel="0" collapsed="false">
      <c r="A1041" s="296"/>
      <c r="B1041" s="296"/>
      <c r="C1041" s="47"/>
      <c r="D1041" s="47"/>
      <c r="E1041" s="267"/>
      <c r="F1041" s="272"/>
    </row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048576" customFormat="false" ht="12.8" hidden="false" customHeight="false" outlineLevel="0" collapsed="false"/>
  </sheetData>
  <sheetProtection sheet="true" objects="true" scenarios="true"/>
  <mergeCells count="1034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1017:B1017"/>
    <mergeCell ref="A1018:B1018"/>
    <mergeCell ref="A1019:B1019"/>
    <mergeCell ref="A1020:B1020"/>
    <mergeCell ref="A1021:B1021"/>
    <mergeCell ref="A1022:B1022"/>
    <mergeCell ref="A1023:B1023"/>
    <mergeCell ref="A1024:B1024"/>
    <mergeCell ref="A1025:B1025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38:B1038"/>
    <mergeCell ref="A1039:B1039"/>
    <mergeCell ref="A1040:B1040"/>
    <mergeCell ref="A1041:B1041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51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M30" activeCellId="0" sqref="M30"/>
    </sheetView>
  </sheetViews>
  <sheetFormatPr defaultColWidth="11.53515625" defaultRowHeight="12.8" zeroHeight="false" outlineLevelRow="0" outlineLevelCol="0"/>
  <sheetData>
    <row r="1" customFormat="false" ht="12.8" hidden="false" customHeight="false" outlineLevel="0" collapsed="false">
      <c r="A1" s="50" t="s">
        <v>164</v>
      </c>
    </row>
    <row r="2" customFormat="false" ht="12.8" hidden="false" customHeight="false" outlineLevel="0" collapsed="false">
      <c r="C2" s="51" t="s">
        <v>165</v>
      </c>
      <c r="D2" s="51" t="s">
        <v>166</v>
      </c>
      <c r="E2" s="51" t="s">
        <v>167</v>
      </c>
      <c r="F2" s="51" t="s">
        <v>168</v>
      </c>
    </row>
    <row r="3" customFormat="false" ht="12.8" hidden="false" customHeight="false" outlineLevel="0" collapsed="false">
      <c r="A3" s="40" t="s">
        <v>169</v>
      </c>
      <c r="C3" s="337" t="n">
        <f aca="false">Tabelas_IR!D12</f>
        <v>2112</v>
      </c>
      <c r="D3" s="337" t="n">
        <f aca="false">D19</f>
        <v>2259</v>
      </c>
      <c r="E3" s="272"/>
      <c r="F3" s="272"/>
    </row>
    <row r="4" customFormat="false" ht="12.8" hidden="false" customHeight="false" outlineLevel="0" collapsed="false">
      <c r="A4" s="40" t="s">
        <v>170</v>
      </c>
      <c r="C4" s="337" t="n">
        <v>2346.67</v>
      </c>
      <c r="D4" s="337" t="n">
        <v>2518</v>
      </c>
      <c r="E4" s="265"/>
      <c r="F4" s="265"/>
    </row>
    <row r="6" customFormat="false" ht="12.8" hidden="false" customHeight="false" outlineLevel="0" collapsed="false">
      <c r="E6" s="338" t="s">
        <v>171</v>
      </c>
      <c r="F6" s="339" t="n">
        <f aca="false">Jan!G56</f>
        <v>0</v>
      </c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</row>
    <row r="7" customFormat="false" ht="12.8" hidden="false" customHeight="false" outlineLevel="0" collapsed="false">
      <c r="A7" s="40"/>
      <c r="B7" s="40"/>
      <c r="C7" s="40"/>
      <c r="D7" s="40"/>
      <c r="E7" s="40"/>
      <c r="F7" s="51" t="s">
        <v>172</v>
      </c>
      <c r="G7" s="51" t="s">
        <v>173</v>
      </c>
      <c r="H7" s="51" t="s">
        <v>174</v>
      </c>
      <c r="I7" s="51" t="s">
        <v>175</v>
      </c>
      <c r="J7" s="51" t="s">
        <v>176</v>
      </c>
      <c r="K7" s="51" t="s">
        <v>177</v>
      </c>
      <c r="L7" s="51" t="s">
        <v>178</v>
      </c>
      <c r="M7" s="51" t="s">
        <v>179</v>
      </c>
      <c r="N7" s="51" t="s">
        <v>180</v>
      </c>
      <c r="O7" s="51" t="s">
        <v>181</v>
      </c>
      <c r="P7" s="51" t="s">
        <v>182</v>
      </c>
      <c r="Q7" s="51" t="s">
        <v>183</v>
      </c>
    </row>
    <row r="8" customFormat="false" ht="12.8" hidden="false" customHeight="false" outlineLevel="0" collapsed="false">
      <c r="A8" s="40"/>
      <c r="B8" s="40"/>
      <c r="C8" s="40"/>
      <c r="D8" s="40"/>
      <c r="E8" s="40"/>
      <c r="F8" s="341" t="n">
        <f aca="false">Prebenda!C5</f>
        <v>2026</v>
      </c>
      <c r="G8" s="341" t="str">
        <f aca="false">Prebenda!$C$6</f>
        <v>Recibo</v>
      </c>
      <c r="H8" s="341" t="str">
        <f aca="false">Prebenda!$C$7</f>
        <v>s</v>
      </c>
      <c r="I8" s="341" t="n">
        <f aca="false">Prebenda!$C$8</f>
        <v>0</v>
      </c>
      <c r="J8" s="341" t="n">
        <f aca="false">Prebenda!$C$9</f>
        <v>0</v>
      </c>
      <c r="K8" s="341" t="n">
        <f aca="false">Prebenda!$C$10</f>
        <v>0</v>
      </c>
      <c r="L8" s="341" t="n">
        <f aca="false">Prebenda!$C$11</f>
        <v>0</v>
      </c>
      <c r="M8" s="341" t="n">
        <f aca="false">Prebenda!$C$12</f>
        <v>0</v>
      </c>
      <c r="N8" s="341" t="n">
        <f aca="false">Prebenda!$C$13</f>
        <v>0</v>
      </c>
      <c r="O8" s="341" t="n">
        <f aca="false">Prebenda!$C$14</f>
        <v>0</v>
      </c>
      <c r="P8" s="341" t="n">
        <f aca="false">Prebenda!$C$15</f>
        <v>0</v>
      </c>
      <c r="Q8" s="341" t="n">
        <f aca="false">Prebenda!$C$16</f>
        <v>0</v>
      </c>
    </row>
    <row r="9" customFormat="false" ht="12.8" hidden="false" customHeight="false" outlineLevel="0" collapsed="false">
      <c r="A9" s="40"/>
      <c r="B9" s="40"/>
      <c r="C9" s="40"/>
      <c r="D9" s="40"/>
      <c r="E9" s="40" t="s">
        <v>132</v>
      </c>
      <c r="F9" s="341" t="n">
        <f aca="false">MAX(F12:F100)</f>
        <v>0</v>
      </c>
      <c r="G9" s="341"/>
      <c r="H9" s="341"/>
      <c r="I9" s="341"/>
      <c r="J9" s="341"/>
      <c r="K9" s="341"/>
      <c r="L9" s="341"/>
      <c r="M9" s="341"/>
      <c r="N9" s="341"/>
      <c r="O9" s="341"/>
      <c r="P9" s="341"/>
      <c r="Q9" s="341"/>
    </row>
    <row r="10" customFormat="false" ht="12.8" hidden="false" customHeight="false" outlineLevel="0" collapsed="false">
      <c r="A10" s="40"/>
      <c r="B10" s="40"/>
      <c r="C10" s="40"/>
      <c r="D10" s="40"/>
      <c r="E10" s="40"/>
      <c r="F10" s="40"/>
      <c r="G10" s="341"/>
      <c r="H10" s="341"/>
      <c r="I10" s="341"/>
      <c r="J10" s="341"/>
      <c r="K10" s="341"/>
      <c r="L10" s="341"/>
      <c r="M10" s="341"/>
      <c r="N10" s="40"/>
      <c r="O10" s="40"/>
      <c r="P10" s="40"/>
      <c r="Q10" s="40"/>
    </row>
    <row r="11" customFormat="false" ht="12.8" hidden="false" customHeight="false" outlineLevel="0" collapsed="false">
      <c r="A11" s="40" t="s">
        <v>165</v>
      </c>
      <c r="B11" s="51" t="s">
        <v>184</v>
      </c>
      <c r="C11" s="342" t="s">
        <v>185</v>
      </c>
      <c r="D11" s="51" t="s">
        <v>186</v>
      </c>
      <c r="E11" s="51" t="s">
        <v>187</v>
      </c>
      <c r="F11" s="341"/>
      <c r="G11" s="341"/>
      <c r="H11" s="341"/>
      <c r="I11" s="341"/>
      <c r="J11" s="341"/>
      <c r="K11" s="341"/>
      <c r="L11" s="341"/>
      <c r="M11" s="341"/>
      <c r="N11" s="341"/>
      <c r="O11" s="341"/>
      <c r="P11" s="341"/>
      <c r="Q11" s="341"/>
    </row>
    <row r="12" customFormat="false" ht="12.8" hidden="false" customHeight="false" outlineLevel="0" collapsed="false">
      <c r="A12" s="40"/>
      <c r="B12" s="343" t="n">
        <v>0</v>
      </c>
      <c r="C12" s="344" t="n">
        <v>1</v>
      </c>
      <c r="D12" s="344" t="n">
        <v>2112</v>
      </c>
      <c r="E12" s="344"/>
      <c r="F12" s="341" t="str">
        <f aca="false">IF(AND(F$6=1,F$8&lt;=$D12,F$8&gt;=$C12),(F$8*$B12%)-$E12,"")</f>
        <v/>
      </c>
      <c r="G12" s="341"/>
      <c r="H12" s="341"/>
      <c r="I12" s="341"/>
      <c r="J12" s="341"/>
      <c r="K12" s="341"/>
      <c r="L12" s="341"/>
      <c r="M12" s="341"/>
      <c r="N12" s="341"/>
      <c r="O12" s="341"/>
      <c r="P12" s="341"/>
      <c r="Q12" s="341"/>
    </row>
    <row r="13" customFormat="false" ht="12.8" hidden="false" customHeight="false" outlineLevel="0" collapsed="false">
      <c r="A13" s="40"/>
      <c r="B13" s="343" t="n">
        <v>7.5</v>
      </c>
      <c r="C13" s="344" t="n">
        <v>2112.01</v>
      </c>
      <c r="D13" s="344" t="n">
        <v>2826.65</v>
      </c>
      <c r="E13" s="344" t="n">
        <v>158.4</v>
      </c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</row>
    <row r="14" customFormat="false" ht="12.8" hidden="false" customHeight="false" outlineLevel="0" collapsed="false">
      <c r="A14" s="40"/>
      <c r="B14" s="343" t="n">
        <v>15</v>
      </c>
      <c r="C14" s="344" t="n">
        <v>2826.66</v>
      </c>
      <c r="D14" s="344" t="n">
        <v>3751.05</v>
      </c>
      <c r="E14" s="344" t="n">
        <v>370.4</v>
      </c>
      <c r="F14" s="341" t="str">
        <f aca="false">IF(AND(F$6=1,F$8&lt;=$D14,F$8&gt;=$C14),(F$8*$B14%)-$E14,"")</f>
        <v/>
      </c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</row>
    <row r="15" customFormat="false" ht="12.8" hidden="false" customHeight="false" outlineLevel="0" collapsed="false">
      <c r="A15" s="40"/>
      <c r="B15" s="343" t="n">
        <v>22.5</v>
      </c>
      <c r="C15" s="344" t="n">
        <v>3751.06</v>
      </c>
      <c r="D15" s="344" t="n">
        <v>4664.68</v>
      </c>
      <c r="E15" s="344" t="n">
        <v>651.73</v>
      </c>
      <c r="F15" s="341" t="str">
        <f aca="false">IF(AND(F$6=1,F$8&lt;=$D15,F$8&gt;=$C15),(F$8*$B15%)-$E15,"")</f>
        <v/>
      </c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</row>
    <row r="16" customFormat="false" ht="12.8" hidden="false" customHeight="false" outlineLevel="0" collapsed="false">
      <c r="A16" s="40"/>
      <c r="B16" s="343" t="n">
        <v>27.5</v>
      </c>
      <c r="C16" s="344" t="n">
        <v>4664.69</v>
      </c>
      <c r="D16" s="344" t="n">
        <v>100000</v>
      </c>
      <c r="E16" s="344" t="n">
        <v>884.96</v>
      </c>
      <c r="F16" s="341" t="str">
        <f aca="false">IF(AND(F$6=1,F$8&lt;=$D16,F$8&gt;=$C16),(F$8*$B16%)-$E16,"")</f>
        <v/>
      </c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</row>
    <row r="17" customFormat="false" ht="12.8" hidden="false" customHeight="false" outlineLevel="0" collapsed="false">
      <c r="A17" s="40"/>
      <c r="B17" s="40"/>
      <c r="C17" s="40"/>
      <c r="D17" s="40"/>
      <c r="E17" s="40"/>
      <c r="F17" s="341" t="str">
        <f aca="false">IF(AND(F$6=1,F$8&lt;=$D17,F$8&gt;=$C17),(F$8*$B17%)-$E17,"")</f>
        <v/>
      </c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</row>
    <row r="18" customFormat="false" ht="12.8" hidden="false" customHeight="false" outlineLevel="0" collapsed="false">
      <c r="A18" s="40" t="s">
        <v>166</v>
      </c>
      <c r="B18" s="51" t="s">
        <v>184</v>
      </c>
      <c r="C18" s="342" t="s">
        <v>185</v>
      </c>
      <c r="D18" s="51" t="s">
        <v>186</v>
      </c>
      <c r="E18" s="51" t="s">
        <v>187</v>
      </c>
      <c r="F18" s="341" t="str">
        <f aca="false">IF(AND(F$6=1,F$8&lt;=$D18,F$8&gt;=$C18),(F$8*$B18%)-$E18,"")</f>
        <v/>
      </c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</row>
    <row r="19" customFormat="false" ht="12.8" hidden="false" customHeight="false" outlineLevel="0" collapsed="false">
      <c r="A19" s="345" t="n">
        <v>45323</v>
      </c>
      <c r="B19" s="343" t="n">
        <v>0</v>
      </c>
      <c r="C19" s="344" t="n">
        <v>1</v>
      </c>
      <c r="D19" s="344" t="n">
        <v>2259</v>
      </c>
      <c r="E19" s="344"/>
      <c r="F19" s="341" t="str">
        <f aca="false">IF(AND(F$6=2,F$8&lt;=$D19,F$8&gt;=$C19),(F$8*$B19%)-$E19,"")</f>
        <v/>
      </c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</row>
    <row r="20" customFormat="false" ht="12.8" hidden="false" customHeight="false" outlineLevel="0" collapsed="false">
      <c r="A20" s="40"/>
      <c r="B20" s="343" t="n">
        <v>7.5</v>
      </c>
      <c r="C20" s="344" t="n">
        <v>2259.01</v>
      </c>
      <c r="D20" s="344" t="n">
        <v>2826.65</v>
      </c>
      <c r="E20" s="344" t="n">
        <v>169.44</v>
      </c>
      <c r="F20" s="341" t="str">
        <f aca="false">IF(AND(F$6=2,F$8&lt;=$D20,F$8&gt;=$C20),(F$8*$B20%)-$E20,"")</f>
        <v/>
      </c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</row>
    <row r="21" customFormat="false" ht="12.8" hidden="false" customHeight="false" outlineLevel="0" collapsed="false">
      <c r="A21" s="40"/>
      <c r="B21" s="343" t="n">
        <v>15</v>
      </c>
      <c r="C21" s="344" t="n">
        <v>2826.66</v>
      </c>
      <c r="D21" s="344" t="n">
        <v>3751.05</v>
      </c>
      <c r="E21" s="344" t="n">
        <v>381.44</v>
      </c>
      <c r="F21" s="341" t="str">
        <f aca="false">IF(AND(F$6=2,F$8&lt;=$D21,F$8&gt;=$C21),(F$8*$B21%)-$E21,"")</f>
        <v/>
      </c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</row>
    <row r="22" customFormat="false" ht="12.8" hidden="false" customHeight="false" outlineLevel="0" collapsed="false">
      <c r="A22" s="40"/>
      <c r="B22" s="343" t="n">
        <v>22.5</v>
      </c>
      <c r="C22" s="344" t="n">
        <v>3751.06</v>
      </c>
      <c r="D22" s="344" t="n">
        <v>4664.68</v>
      </c>
      <c r="E22" s="344" t="n">
        <v>662.77</v>
      </c>
      <c r="F22" s="341" t="str">
        <f aca="false">IF(AND(F$6=2,F$8&lt;=$D22,F$8&gt;=$C22),(F$8*$B22%)-$E22,"")</f>
        <v/>
      </c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</row>
    <row r="23" customFormat="false" ht="12.8" hidden="false" customHeight="false" outlineLevel="0" collapsed="false">
      <c r="A23" s="40"/>
      <c r="B23" s="343" t="n">
        <v>27.5</v>
      </c>
      <c r="C23" s="344" t="n">
        <v>4664.69</v>
      </c>
      <c r="D23" s="344" t="n">
        <v>100000</v>
      </c>
      <c r="E23" s="344" t="n">
        <v>896</v>
      </c>
      <c r="F23" s="341" t="str">
        <f aca="false">IF(AND(F$6=2,F$8&lt;=$D23,F$8&gt;=$C23),(F$8*$B23%)-$E23,"")</f>
        <v/>
      </c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</row>
    <row r="24" customFormat="false" ht="12.8" hidden="false" customHeight="false" outlineLevel="0" collapsed="false">
      <c r="A24" s="40"/>
      <c r="B24" s="40"/>
      <c r="C24" s="40"/>
      <c r="D24" s="40"/>
      <c r="E24" s="40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</row>
    <row r="25" customFormat="false" ht="12.8" hidden="false" customHeight="false" outlineLevel="0" collapsed="false">
      <c r="A25" s="265" t="s">
        <v>167</v>
      </c>
      <c r="B25" s="51" t="s">
        <v>184</v>
      </c>
      <c r="C25" s="342" t="s">
        <v>185</v>
      </c>
      <c r="D25" s="51" t="s">
        <v>186</v>
      </c>
      <c r="E25" s="51" t="s">
        <v>187</v>
      </c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</row>
    <row r="26" customFormat="false" ht="12.8" hidden="false" customHeight="false" outlineLevel="0" collapsed="false">
      <c r="A26" s="265"/>
      <c r="B26" s="343" t="n">
        <v>0</v>
      </c>
      <c r="C26" s="265"/>
      <c r="D26" s="265"/>
      <c r="E26" s="265"/>
      <c r="F26" s="341" t="str">
        <f aca="false">IF(AND(F$6=3,F$8&lt;=$D26,F$8&gt;=$C26),(F$8*$B26%)-$E26,"")</f>
        <v/>
      </c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</row>
    <row r="27" customFormat="false" ht="12.8" hidden="false" customHeight="false" outlineLevel="0" collapsed="false">
      <c r="A27" s="265"/>
      <c r="B27" s="343" t="n">
        <v>7.5</v>
      </c>
      <c r="C27" s="265"/>
      <c r="D27" s="265"/>
      <c r="E27" s="265"/>
      <c r="F27" s="341" t="str">
        <f aca="false">IF(AND(F$6=3,F$8&lt;=$D27,F$8&gt;=$C27),(F$8*$B27%)-$E27,"")</f>
        <v/>
      </c>
      <c r="G27" s="341"/>
      <c r="H27" s="341"/>
      <c r="I27" s="341"/>
      <c r="J27" s="341"/>
      <c r="K27" s="341"/>
      <c r="L27" s="341"/>
      <c r="M27" s="341"/>
      <c r="N27" s="341"/>
      <c r="O27" s="341"/>
      <c r="P27" s="341"/>
      <c r="Q27" s="341"/>
    </row>
    <row r="28" customFormat="false" ht="12.8" hidden="false" customHeight="false" outlineLevel="0" collapsed="false">
      <c r="A28" s="265"/>
      <c r="B28" s="343" t="n">
        <v>15</v>
      </c>
      <c r="C28" s="265"/>
      <c r="D28" s="265"/>
      <c r="E28" s="265"/>
      <c r="F28" s="341" t="str">
        <f aca="false">IF(AND(F$6=3,F$8&lt;=$D28,F$8&gt;=$C28),(F$8*$B28%)-$E28,"")</f>
        <v/>
      </c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</row>
    <row r="29" customFormat="false" ht="12.8" hidden="false" customHeight="false" outlineLevel="0" collapsed="false">
      <c r="A29" s="265"/>
      <c r="B29" s="343" t="n">
        <v>22.5</v>
      </c>
      <c r="C29" s="265"/>
      <c r="D29" s="265"/>
      <c r="E29" s="265"/>
      <c r="F29" s="341" t="str">
        <f aca="false">IF(AND(F$6=3,F$8&lt;=$D29,F$8&gt;=$C29),(F$8*$B29%)-$E29,"")</f>
        <v/>
      </c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</row>
    <row r="30" customFormat="false" ht="12.8" hidden="false" customHeight="false" outlineLevel="0" collapsed="false">
      <c r="A30" s="265"/>
      <c r="B30" s="343" t="n">
        <v>27.5</v>
      </c>
      <c r="C30" s="265"/>
      <c r="D30" s="265"/>
      <c r="E30" s="265"/>
      <c r="F30" s="341" t="str">
        <f aca="false">IF(AND(F$6=3,F$8&lt;=$D30,F$8&gt;=$C30),(F$8*$B30%)-$E30,"")</f>
        <v/>
      </c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</row>
    <row r="31" customFormat="false" ht="12.8" hidden="false" customHeight="false" outlineLevel="0" collapsed="false">
      <c r="A31" s="265"/>
      <c r="B31" s="265"/>
      <c r="C31" s="265"/>
      <c r="D31" s="265"/>
      <c r="E31" s="265"/>
      <c r="F31" s="341" t="str">
        <f aca="false">IF(AND(F$6=1,F$8&lt;=$D31,F$8&gt;=$C31),(F$8*$B31%)-$E31,"")</f>
        <v/>
      </c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</row>
    <row r="32" customFormat="false" ht="12.8" hidden="false" customHeight="false" outlineLevel="0" collapsed="false">
      <c r="A32" s="265" t="s">
        <v>168</v>
      </c>
      <c r="B32" s="51" t="s">
        <v>184</v>
      </c>
      <c r="C32" s="342" t="s">
        <v>185</v>
      </c>
      <c r="D32" s="51" t="s">
        <v>186</v>
      </c>
      <c r="E32" s="51" t="s">
        <v>187</v>
      </c>
      <c r="F32" s="341" t="str">
        <f aca="false">IF(AND(F$6=1,F$8&lt;=$D32,F$8&gt;=$C32),(F$8*$B32%)-$E32,"")</f>
        <v/>
      </c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</row>
    <row r="33" customFormat="false" ht="12.8" hidden="false" customHeight="false" outlineLevel="0" collapsed="false">
      <c r="A33" s="265"/>
      <c r="B33" s="343" t="n">
        <v>0</v>
      </c>
      <c r="C33" s="265"/>
      <c r="D33" s="265"/>
      <c r="E33" s="265"/>
      <c r="F33" s="341" t="str">
        <f aca="false">IF(AND(F$6=1,F$8&lt;=$D33,F$8&gt;=$C33),(F$8*$B33%)-$E33,"")</f>
        <v/>
      </c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</row>
    <row r="34" customFormat="false" ht="12.8" hidden="false" customHeight="false" outlineLevel="0" collapsed="false">
      <c r="A34" s="265"/>
      <c r="B34" s="343" t="n">
        <v>7.5</v>
      </c>
      <c r="C34" s="265"/>
      <c r="D34" s="265"/>
      <c r="E34" s="265"/>
      <c r="F34" s="341" t="str">
        <f aca="false">IF(AND(F$6=1,F$8&lt;=$D34,F$8&gt;=$C34),(F$8*B34%)-$E34,"")</f>
        <v/>
      </c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</row>
    <row r="35" customFormat="false" ht="12.8" hidden="false" customHeight="false" outlineLevel="0" collapsed="false">
      <c r="A35" s="265"/>
      <c r="B35" s="343" t="n">
        <v>15</v>
      </c>
      <c r="C35" s="265"/>
      <c r="D35" s="265"/>
      <c r="E35" s="265"/>
      <c r="F35" s="341" t="str">
        <f aca="false">IF(AND(F$6=1,F$8&lt;=$D35,F$8&gt;=$C35),(F$8*B35%)-$E35,"")</f>
        <v/>
      </c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</row>
    <row r="36" customFormat="false" ht="12.8" hidden="false" customHeight="false" outlineLevel="0" collapsed="false">
      <c r="A36" s="265"/>
      <c r="B36" s="343" t="n">
        <v>22.5</v>
      </c>
      <c r="C36" s="265"/>
      <c r="D36" s="265"/>
      <c r="E36" s="265"/>
      <c r="F36" s="341" t="str">
        <f aca="false">IF(AND(F$6=1,F$8&lt;=D36),(F$8*B36)-E36,"")</f>
        <v/>
      </c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</row>
    <row r="37" customFormat="false" ht="12.8" hidden="false" customHeight="false" outlineLevel="0" collapsed="false">
      <c r="A37" s="265"/>
      <c r="B37" s="343" t="n">
        <v>27.5</v>
      </c>
      <c r="C37" s="265"/>
      <c r="D37" s="265"/>
      <c r="E37" s="265"/>
      <c r="F37" s="341" t="str">
        <f aca="false">IF(AND(F$6=1,F$8&lt;=D37),(F$8*B37)-E37,"")</f>
        <v/>
      </c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</row>
    <row r="38" customFormat="false" ht="12.8" hidden="false" customHeight="false" outlineLevel="0" collapsed="false">
      <c r="A38" s="265"/>
      <c r="B38" s="265"/>
      <c r="C38" s="265"/>
      <c r="D38" s="265"/>
      <c r="E38" s="265"/>
      <c r="F38" s="341" t="str">
        <f aca="false">IF(AND(F$6=1,F$8&lt;=D38),(F$8*B38)-E38,"")</f>
        <v/>
      </c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</row>
    <row r="39" customFormat="false" ht="12.8" hidden="false" customHeight="false" outlineLevel="0" collapsed="false">
      <c r="A39" s="265"/>
      <c r="B39" s="265"/>
      <c r="C39" s="265"/>
      <c r="D39" s="265"/>
      <c r="E39" s="265"/>
      <c r="F39" s="341" t="str">
        <f aca="false">IF(AND(F$6=1,F$8&lt;=D39),(F$8*B39)-E39,"")</f>
        <v/>
      </c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</row>
    <row r="40" customFormat="false" ht="12.8" hidden="false" customHeight="false" outlineLevel="0" collapsed="false">
      <c r="A40" s="40"/>
      <c r="B40" s="40"/>
      <c r="C40" s="40"/>
      <c r="D40" s="40"/>
      <c r="E40" s="40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</row>
    <row r="41" customFormat="false" ht="12.8" hidden="false" customHeight="false" outlineLevel="0" collapsed="false">
      <c r="A41" s="40"/>
      <c r="B41" s="40"/>
      <c r="C41" s="40"/>
      <c r="D41" s="40"/>
      <c r="E41" s="40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</row>
    <row r="42" customFormat="false" ht="12.8" hidden="false" customHeight="false" outlineLevel="0" collapsed="false">
      <c r="A42" s="40"/>
      <c r="B42" s="40"/>
      <c r="C42" s="40"/>
      <c r="D42" s="40"/>
      <c r="E42" s="40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</row>
    <row r="43" customFormat="false" ht="12.8" hidden="false" customHeight="false" outlineLevel="0" collapsed="false">
      <c r="A43" s="40"/>
      <c r="B43" s="40"/>
      <c r="C43" s="40"/>
      <c r="D43" s="40"/>
      <c r="E43" s="40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</row>
    <row r="44" customFormat="false" ht="12.8" hidden="false" customHeight="false" outlineLevel="0" collapsed="false">
      <c r="A44" s="40"/>
      <c r="B44" s="40"/>
      <c r="C44" s="40"/>
      <c r="D44" s="40"/>
      <c r="E44" s="40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</row>
    <row r="45" customFormat="false" ht="12.8" hidden="false" customHeight="false" outlineLevel="0" collapsed="false">
      <c r="A45" s="40"/>
      <c r="B45" s="40"/>
      <c r="C45" s="40"/>
      <c r="D45" s="40"/>
      <c r="E45" s="40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</row>
    <row r="46" customFormat="false" ht="12.8" hidden="false" customHeight="false" outlineLevel="0" collapsed="false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</row>
    <row r="47" customFormat="false" ht="12.8" hidden="false" customHeight="false" outlineLevel="0" collapsed="false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</row>
    <row r="48" customFormat="false" ht="12.8" hidden="false" customHeight="false" outlineLevel="0" collapsed="false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</row>
    <row r="49" customFormat="false" ht="12.8" hidden="false" customHeight="false" outlineLevel="0" collapsed="false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</row>
    <row r="50" customFormat="false" ht="12.8" hidden="false" customHeight="false" outlineLevel="0" collapsed="false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</row>
    <row r="51" customFormat="false" ht="12.8" hidden="false" customHeight="false" outlineLevel="0" collapsed="false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&amp;CPágina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44"/>
  <sheetViews>
    <sheetView showFormulas="false" showGridLines="true" showRowColHeaders="true" showZeros="true" rightToLeft="false" tabSelected="false" showOutlineSymbols="true" defaultGridColor="true" view="normal" topLeftCell="A112" colorId="64" zoomScale="110" zoomScaleNormal="110" zoomScalePageLayoutView="100" workbookViewId="0">
      <selection pane="topLeft" activeCell="A1" activeCellId="0" sqref="A1"/>
    </sheetView>
  </sheetViews>
  <sheetFormatPr defaultColWidth="8.6796875" defaultRowHeight="12.75" zeroHeight="false" outlineLevelRow="0" outlineLevelCol="0"/>
  <cols>
    <col collapsed="false" customWidth="true" hidden="false" outlineLevel="0" max="1" min="1" style="52" width="9.14"/>
    <col collapsed="false" customWidth="true" hidden="false" outlineLevel="0" max="2" min="2" style="40" width="39.42"/>
    <col collapsed="false" customWidth="true" hidden="false" outlineLevel="0" max="3" min="3" style="40" width="3.86"/>
    <col collapsed="false" customWidth="true" hidden="false" outlineLevel="0" max="4" min="4" style="52" width="9.14"/>
    <col collapsed="false" customWidth="true" hidden="false" outlineLevel="0" max="5" min="5" style="40" width="34.57"/>
    <col collapsed="false" customWidth="true" hidden="false" outlineLevel="0" max="6" min="6" style="40" width="4.86"/>
    <col collapsed="false" customWidth="true" hidden="false" outlineLevel="0" max="7" min="7" style="52" width="9.14"/>
    <col collapsed="false" customWidth="true" hidden="false" outlineLevel="0" max="8" min="8" style="40" width="31"/>
  </cols>
  <sheetData>
    <row r="1" customFormat="false" ht="12.75" hidden="false" customHeight="false" outlineLevel="0" collapsed="false">
      <c r="A1" s="346" t="n">
        <v>1</v>
      </c>
      <c r="B1" s="347" t="s">
        <v>188</v>
      </c>
      <c r="C1" s="121"/>
      <c r="F1" s="121"/>
    </row>
    <row r="2" customFormat="false" ht="12.75" hidden="false" customHeight="false" outlineLevel="0" collapsed="false">
      <c r="A2" s="191" t="n">
        <v>100</v>
      </c>
      <c r="B2" s="188" t="s">
        <v>189</v>
      </c>
      <c r="C2" s="121"/>
      <c r="F2" s="121"/>
    </row>
    <row r="3" customFormat="false" ht="12.75" hidden="false" customHeight="false" outlineLevel="0" collapsed="false">
      <c r="A3" s="191" t="n">
        <v>101</v>
      </c>
      <c r="B3" s="188" t="s">
        <v>190</v>
      </c>
      <c r="C3" s="121"/>
      <c r="F3" s="121"/>
    </row>
    <row r="4" customFormat="false" ht="12.75" hidden="false" customHeight="false" outlineLevel="0" collapsed="false">
      <c r="A4" s="191" t="n">
        <v>102</v>
      </c>
      <c r="B4" s="121"/>
      <c r="C4" s="121"/>
      <c r="F4" s="121"/>
    </row>
    <row r="5" customFormat="false" ht="12.75" hidden="false" customHeight="false" outlineLevel="0" collapsed="false">
      <c r="A5" s="191" t="n">
        <v>103</v>
      </c>
      <c r="B5" s="121"/>
      <c r="C5" s="121"/>
      <c r="F5" s="121"/>
    </row>
    <row r="6" customFormat="false" ht="12.75" hidden="false" customHeight="false" outlineLevel="0" collapsed="false">
      <c r="A6" s="191" t="n">
        <v>104</v>
      </c>
      <c r="B6" s="121"/>
      <c r="C6" s="121"/>
      <c r="F6" s="121"/>
    </row>
    <row r="7" customFormat="false" ht="12.75" hidden="false" customHeight="false" outlineLevel="0" collapsed="false">
      <c r="A7" s="191" t="n">
        <v>105</v>
      </c>
      <c r="B7" s="121"/>
      <c r="C7" s="121"/>
      <c r="F7" s="121"/>
    </row>
    <row r="8" customFormat="false" ht="12.75" hidden="false" customHeight="false" outlineLevel="0" collapsed="false">
      <c r="A8" s="191" t="n">
        <v>106</v>
      </c>
      <c r="B8" s="121"/>
      <c r="C8" s="121"/>
      <c r="F8" s="121"/>
    </row>
    <row r="9" customFormat="false" ht="12.75" hidden="false" customHeight="false" outlineLevel="0" collapsed="false">
      <c r="A9" s="191" t="n">
        <v>107</v>
      </c>
      <c r="B9" s="121"/>
      <c r="C9" s="121"/>
      <c r="F9" s="121"/>
    </row>
    <row r="10" customFormat="false" ht="12.75" hidden="false" customHeight="false" outlineLevel="0" collapsed="false">
      <c r="A10" s="191" t="n">
        <v>108</v>
      </c>
      <c r="B10" s="348"/>
      <c r="C10" s="121"/>
      <c r="F10" s="121"/>
    </row>
    <row r="11" customFormat="false" ht="12.75" hidden="false" customHeight="false" outlineLevel="0" collapsed="false">
      <c r="A11" s="191" t="n">
        <v>109</v>
      </c>
      <c r="B11" s="121"/>
      <c r="C11" s="121"/>
      <c r="F11" s="121"/>
    </row>
    <row r="12" customFormat="false" ht="12.75" hidden="false" customHeight="false" outlineLevel="0" collapsed="false">
      <c r="A12" s="191"/>
      <c r="B12" s="121"/>
      <c r="C12" s="121"/>
      <c r="F12" s="121"/>
    </row>
    <row r="13" customFormat="false" ht="12.75" hidden="false" customHeight="false" outlineLevel="0" collapsed="false">
      <c r="A13" s="346" t="n">
        <v>11</v>
      </c>
      <c r="B13" s="349" t="s">
        <v>191</v>
      </c>
      <c r="C13" s="121"/>
      <c r="F13" s="121"/>
    </row>
    <row r="14" customFormat="false" ht="12.75" hidden="false" customHeight="false" outlineLevel="0" collapsed="false">
      <c r="A14" s="191" t="n">
        <v>111</v>
      </c>
      <c r="B14" s="188" t="s">
        <v>20</v>
      </c>
      <c r="C14" s="121"/>
      <c r="F14" s="121"/>
    </row>
    <row r="15" customFormat="false" ht="12.75" hidden="false" customHeight="false" outlineLevel="0" collapsed="false">
      <c r="A15" s="191" t="n">
        <v>112</v>
      </c>
      <c r="B15" s="188" t="s">
        <v>192</v>
      </c>
      <c r="C15" s="121"/>
      <c r="F15" s="121"/>
    </row>
    <row r="16" customFormat="false" ht="12.75" hidden="false" customHeight="false" outlineLevel="0" collapsed="false">
      <c r="A16" s="191" t="n">
        <v>113</v>
      </c>
      <c r="B16" s="121"/>
      <c r="C16" s="121"/>
      <c r="F16" s="121"/>
    </row>
    <row r="17" customFormat="false" ht="12.75" hidden="false" customHeight="false" outlineLevel="0" collapsed="false">
      <c r="A17" s="191" t="n">
        <v>114</v>
      </c>
      <c r="B17" s="121"/>
      <c r="C17" s="121"/>
      <c r="F17" s="121"/>
    </row>
    <row r="18" customFormat="false" ht="12.75" hidden="false" customHeight="false" outlineLevel="0" collapsed="false">
      <c r="A18" s="191" t="n">
        <v>115</v>
      </c>
      <c r="B18" s="121"/>
      <c r="C18" s="121"/>
      <c r="F18" s="121"/>
    </row>
    <row r="19" customFormat="false" ht="12.75" hidden="false" customHeight="false" outlineLevel="0" collapsed="false">
      <c r="A19" s="191" t="n">
        <v>116</v>
      </c>
      <c r="B19" s="121"/>
      <c r="C19" s="121"/>
      <c r="F19" s="121"/>
    </row>
    <row r="20" customFormat="false" ht="12.75" hidden="false" customHeight="false" outlineLevel="0" collapsed="false">
      <c r="A20" s="191" t="n">
        <v>117</v>
      </c>
      <c r="B20" s="121"/>
      <c r="C20" s="121"/>
      <c r="F20" s="121"/>
    </row>
    <row r="21" customFormat="false" ht="12.75" hidden="false" customHeight="false" outlineLevel="0" collapsed="false">
      <c r="A21" s="191" t="n">
        <v>118</v>
      </c>
      <c r="B21" s="121"/>
      <c r="C21" s="121"/>
      <c r="F21" s="121"/>
    </row>
    <row r="22" customFormat="false" ht="12.75" hidden="false" customHeight="false" outlineLevel="0" collapsed="false">
      <c r="A22" s="191" t="n">
        <v>119</v>
      </c>
      <c r="B22" s="121"/>
      <c r="C22" s="121"/>
      <c r="F22" s="121"/>
    </row>
    <row r="23" customFormat="false" ht="12.75" hidden="false" customHeight="false" outlineLevel="0" collapsed="false">
      <c r="A23" s="346"/>
      <c r="B23" s="121"/>
      <c r="C23" s="121"/>
      <c r="F23" s="121"/>
    </row>
    <row r="24" customFormat="false" ht="12.75" hidden="false" customHeight="false" outlineLevel="0" collapsed="false">
      <c r="A24" s="346" t="n">
        <v>12</v>
      </c>
      <c r="B24" s="349" t="s">
        <v>193</v>
      </c>
      <c r="C24" s="121"/>
      <c r="F24" s="121"/>
    </row>
    <row r="25" customFormat="false" ht="12.75" hidden="false" customHeight="false" outlineLevel="0" collapsed="false">
      <c r="A25" s="191" t="n">
        <v>120</v>
      </c>
      <c r="B25" s="188" t="s">
        <v>21</v>
      </c>
      <c r="C25" s="121"/>
      <c r="F25" s="121"/>
    </row>
    <row r="26" customFormat="false" ht="12.75" hidden="false" customHeight="false" outlineLevel="0" collapsed="false">
      <c r="A26" s="191" t="n">
        <v>121</v>
      </c>
      <c r="B26" s="188" t="s">
        <v>194</v>
      </c>
      <c r="C26" s="121"/>
      <c r="F26" s="121"/>
    </row>
    <row r="27" customFormat="false" ht="12.75" hidden="false" customHeight="false" outlineLevel="0" collapsed="false">
      <c r="A27" s="191" t="n">
        <v>122</v>
      </c>
      <c r="B27" s="188"/>
      <c r="C27" s="121"/>
      <c r="F27" s="121"/>
    </row>
    <row r="28" customFormat="false" ht="12.75" hidden="false" customHeight="false" outlineLevel="0" collapsed="false">
      <c r="A28" s="191" t="n">
        <v>123</v>
      </c>
      <c r="B28" s="188"/>
      <c r="C28" s="121"/>
      <c r="F28" s="121"/>
    </row>
    <row r="29" customFormat="false" ht="12.75" hidden="false" customHeight="false" outlineLevel="0" collapsed="false">
      <c r="A29" s="191" t="n">
        <v>124</v>
      </c>
      <c r="B29" s="188"/>
      <c r="C29" s="121"/>
      <c r="F29" s="121"/>
    </row>
    <row r="30" customFormat="false" ht="12.75" hidden="false" customHeight="false" outlineLevel="0" collapsed="false">
      <c r="A30" s="191" t="n">
        <v>125</v>
      </c>
      <c r="B30" s="188"/>
      <c r="C30" s="121"/>
      <c r="F30" s="121"/>
    </row>
    <row r="31" customFormat="false" ht="12.75" hidden="false" customHeight="false" outlineLevel="0" collapsed="false">
      <c r="A31" s="191" t="n">
        <v>126</v>
      </c>
      <c r="B31" s="188"/>
      <c r="C31" s="121"/>
      <c r="F31" s="121"/>
    </row>
    <row r="32" customFormat="false" ht="12.75" hidden="false" customHeight="false" outlineLevel="0" collapsed="false">
      <c r="A32" s="191" t="n">
        <v>127</v>
      </c>
      <c r="B32" s="188"/>
      <c r="C32" s="121"/>
      <c r="F32" s="121"/>
    </row>
    <row r="33" customFormat="false" ht="12.75" hidden="false" customHeight="false" outlineLevel="0" collapsed="false">
      <c r="A33" s="191" t="n">
        <v>128</v>
      </c>
      <c r="B33" s="188"/>
      <c r="C33" s="121"/>
      <c r="F33" s="121"/>
      <c r="G33" s="191"/>
      <c r="H33" s="121"/>
    </row>
    <row r="34" customFormat="false" ht="12.75" hidden="false" customHeight="false" outlineLevel="0" collapsed="false">
      <c r="A34" s="191" t="n">
        <v>129</v>
      </c>
      <c r="B34" s="188"/>
      <c r="C34" s="121"/>
      <c r="F34" s="121"/>
      <c r="G34" s="346"/>
      <c r="H34" s="121"/>
    </row>
    <row r="35" customFormat="false" ht="12.75" hidden="false" customHeight="false" outlineLevel="0" collapsed="false">
      <c r="A35" s="191" t="n">
        <v>130</v>
      </c>
      <c r="B35" s="188"/>
      <c r="C35" s="121"/>
      <c r="F35" s="121"/>
      <c r="G35" s="346"/>
      <c r="H35" s="121"/>
    </row>
    <row r="36" customFormat="false" ht="12.75" hidden="false" customHeight="false" outlineLevel="0" collapsed="false">
      <c r="A36" s="191"/>
      <c r="B36" s="188"/>
      <c r="C36" s="121"/>
      <c r="F36" s="121"/>
      <c r="G36" s="346"/>
      <c r="H36" s="121"/>
    </row>
    <row r="37" customFormat="false" ht="12.75" hidden="false" customHeight="false" outlineLevel="0" collapsed="false">
      <c r="A37" s="346" t="n">
        <v>2</v>
      </c>
      <c r="B37" s="347" t="s">
        <v>195</v>
      </c>
      <c r="C37" s="121"/>
      <c r="F37" s="121"/>
      <c r="G37" s="346"/>
      <c r="H37" s="121"/>
    </row>
    <row r="38" customFormat="false" ht="12.75" hidden="false" customHeight="false" outlineLevel="0" collapsed="false">
      <c r="A38" s="346" t="n">
        <v>20</v>
      </c>
      <c r="B38" s="350" t="s">
        <v>196</v>
      </c>
      <c r="C38" s="121"/>
      <c r="F38" s="121"/>
      <c r="G38" s="346"/>
      <c r="H38" s="121"/>
    </row>
    <row r="39" customFormat="false" ht="12.75" hidden="false" customHeight="false" outlineLevel="0" collapsed="false">
      <c r="A39" s="191" t="n">
        <v>200</v>
      </c>
      <c r="B39" s="217" t="s">
        <v>197</v>
      </c>
      <c r="C39" s="121"/>
      <c r="F39" s="121"/>
      <c r="G39" s="346"/>
      <c r="H39" s="121"/>
    </row>
    <row r="40" customFormat="false" ht="12.75" hidden="false" customHeight="false" outlineLevel="0" collapsed="false">
      <c r="A40" s="191" t="n">
        <v>201</v>
      </c>
      <c r="B40" s="217" t="s">
        <v>198</v>
      </c>
      <c r="C40" s="121"/>
      <c r="F40" s="121"/>
      <c r="G40" s="346"/>
      <c r="H40" s="121"/>
    </row>
    <row r="41" customFormat="false" ht="12.75" hidden="false" customHeight="false" outlineLevel="0" collapsed="false">
      <c r="A41" s="191" t="n">
        <v>202</v>
      </c>
      <c r="B41" s="188" t="s">
        <v>199</v>
      </c>
      <c r="C41" s="121"/>
      <c r="F41" s="121"/>
      <c r="G41" s="346"/>
      <c r="H41" s="121"/>
    </row>
    <row r="42" customFormat="false" ht="12.75" hidden="false" customHeight="false" outlineLevel="0" collapsed="false">
      <c r="A42" s="191" t="n">
        <v>203</v>
      </c>
      <c r="B42" s="217" t="s">
        <v>200</v>
      </c>
      <c r="C42" s="121"/>
      <c r="F42" s="121"/>
      <c r="G42" s="346"/>
      <c r="H42" s="121"/>
    </row>
    <row r="43" customFormat="false" ht="12.75" hidden="false" customHeight="false" outlineLevel="0" collapsed="false">
      <c r="A43" s="191" t="n">
        <v>204</v>
      </c>
      <c r="B43" s="351" t="s">
        <v>194</v>
      </c>
      <c r="C43" s="121"/>
      <c r="F43" s="121"/>
      <c r="G43" s="346"/>
      <c r="H43" s="121"/>
    </row>
    <row r="44" customFormat="false" ht="12.75" hidden="false" customHeight="false" outlineLevel="0" collapsed="false">
      <c r="A44" s="191" t="n">
        <v>205</v>
      </c>
      <c r="B44" s="121"/>
      <c r="C44" s="121"/>
      <c r="F44" s="121"/>
      <c r="G44" s="346"/>
      <c r="H44" s="121"/>
    </row>
    <row r="45" customFormat="false" ht="12.75" hidden="false" customHeight="false" outlineLevel="0" collapsed="false">
      <c r="A45" s="191" t="n">
        <v>206</v>
      </c>
      <c r="B45" s="121"/>
      <c r="C45" s="121"/>
      <c r="F45" s="121"/>
      <c r="G45" s="346"/>
      <c r="H45" s="121"/>
    </row>
    <row r="46" customFormat="false" ht="12.75" hidden="false" customHeight="false" outlineLevel="0" collapsed="false">
      <c r="A46" s="191" t="n">
        <v>207</v>
      </c>
      <c r="B46" s="121"/>
      <c r="C46" s="121"/>
      <c r="F46" s="121"/>
      <c r="G46" s="346"/>
      <c r="H46" s="121"/>
    </row>
    <row r="47" customFormat="false" ht="12.75" hidden="false" customHeight="false" outlineLevel="0" collapsed="false">
      <c r="A47" s="191" t="n">
        <v>208</v>
      </c>
      <c r="B47" s="121"/>
      <c r="C47" s="121"/>
      <c r="F47" s="121"/>
      <c r="G47" s="346"/>
      <c r="H47" s="121"/>
    </row>
    <row r="48" customFormat="false" ht="12.75" hidden="false" customHeight="false" outlineLevel="0" collapsed="false">
      <c r="A48" s="191" t="n">
        <v>209</v>
      </c>
      <c r="B48" s="121"/>
      <c r="C48" s="121"/>
      <c r="F48" s="121"/>
      <c r="G48" s="346"/>
      <c r="H48" s="121"/>
    </row>
    <row r="49" customFormat="false" ht="12.75" hidden="false" customHeight="false" outlineLevel="0" collapsed="false">
      <c r="A49" s="191" t="n">
        <v>210</v>
      </c>
      <c r="B49" s="121"/>
      <c r="C49" s="121"/>
      <c r="F49" s="121"/>
      <c r="G49" s="346"/>
      <c r="H49" s="121"/>
    </row>
    <row r="50" customFormat="false" ht="12.75" hidden="false" customHeight="false" outlineLevel="0" collapsed="false">
      <c r="A50" s="191" t="n">
        <v>211</v>
      </c>
      <c r="B50" s="121"/>
      <c r="C50" s="121"/>
      <c r="F50" s="121"/>
      <c r="G50" s="346"/>
      <c r="H50" s="121"/>
    </row>
    <row r="51" customFormat="false" ht="12.75" hidden="false" customHeight="false" outlineLevel="0" collapsed="false">
      <c r="A51" s="191" t="n">
        <v>212</v>
      </c>
      <c r="B51" s="121"/>
      <c r="C51" s="121"/>
      <c r="F51" s="121"/>
      <c r="G51" s="346"/>
      <c r="H51" s="121"/>
    </row>
    <row r="52" customFormat="false" ht="12.75" hidden="false" customHeight="false" outlineLevel="0" collapsed="false">
      <c r="A52" s="191" t="n">
        <v>213</v>
      </c>
      <c r="B52" s="121"/>
      <c r="C52" s="121"/>
      <c r="F52" s="121"/>
      <c r="G52" s="346"/>
      <c r="H52" s="121"/>
    </row>
    <row r="53" customFormat="false" ht="12.75" hidden="false" customHeight="false" outlineLevel="0" collapsed="false">
      <c r="A53" s="191" t="n">
        <v>214</v>
      </c>
      <c r="B53" s="121"/>
      <c r="C53" s="121"/>
      <c r="F53" s="121"/>
      <c r="G53" s="346"/>
      <c r="H53" s="121"/>
    </row>
    <row r="54" customFormat="false" ht="12.75" hidden="false" customHeight="false" outlineLevel="0" collapsed="false">
      <c r="A54" s="191" t="n">
        <v>215</v>
      </c>
      <c r="B54" s="121"/>
      <c r="C54" s="121"/>
      <c r="F54" s="121"/>
      <c r="G54" s="346"/>
      <c r="H54" s="121"/>
    </row>
    <row r="55" customFormat="false" ht="12.75" hidden="false" customHeight="false" outlineLevel="0" collapsed="false">
      <c r="A55" s="191" t="n">
        <v>216</v>
      </c>
      <c r="B55" s="121"/>
      <c r="C55" s="121"/>
      <c r="F55" s="121"/>
      <c r="G55" s="346"/>
      <c r="H55" s="121"/>
    </row>
    <row r="56" customFormat="false" ht="12.75" hidden="false" customHeight="false" outlineLevel="0" collapsed="false">
      <c r="A56" s="191" t="n">
        <v>217</v>
      </c>
      <c r="B56" s="121"/>
      <c r="C56" s="121"/>
      <c r="F56" s="121"/>
      <c r="G56" s="346"/>
      <c r="H56" s="121"/>
    </row>
    <row r="57" customFormat="false" ht="12.75" hidden="false" customHeight="false" outlineLevel="0" collapsed="false">
      <c r="A57" s="191" t="n">
        <v>218</v>
      </c>
      <c r="B57" s="121"/>
      <c r="C57" s="121"/>
      <c r="F57" s="121"/>
      <c r="G57" s="346"/>
      <c r="H57" s="121"/>
    </row>
    <row r="58" customFormat="false" ht="12.75" hidden="false" customHeight="false" outlineLevel="0" collapsed="false">
      <c r="A58" s="191" t="n">
        <v>219</v>
      </c>
      <c r="B58" s="121"/>
      <c r="C58" s="121"/>
      <c r="F58" s="121"/>
      <c r="G58" s="346"/>
      <c r="H58" s="121"/>
    </row>
    <row r="59" customFormat="false" ht="12.75" hidden="false" customHeight="false" outlineLevel="0" collapsed="false">
      <c r="A59" s="346" t="n">
        <v>22</v>
      </c>
      <c r="B59" s="350" t="s">
        <v>201</v>
      </c>
      <c r="C59" s="121"/>
      <c r="F59" s="121"/>
      <c r="G59" s="346"/>
      <c r="H59" s="121"/>
    </row>
    <row r="60" customFormat="false" ht="12.75" hidden="false" customHeight="false" outlineLevel="0" collapsed="false">
      <c r="A60" s="191" t="n">
        <v>220</v>
      </c>
      <c r="B60" s="217" t="s">
        <v>202</v>
      </c>
      <c r="C60" s="121"/>
      <c r="F60" s="121"/>
      <c r="G60" s="346"/>
      <c r="H60" s="121"/>
    </row>
    <row r="61" customFormat="false" ht="12.75" hidden="false" customHeight="false" outlineLevel="0" collapsed="false">
      <c r="A61" s="191" t="n">
        <v>221</v>
      </c>
      <c r="B61" s="217" t="s">
        <v>203</v>
      </c>
      <c r="C61" s="121"/>
      <c r="F61" s="121"/>
      <c r="G61" s="346"/>
      <c r="H61" s="121"/>
    </row>
    <row r="62" customFormat="false" ht="12.75" hidden="false" customHeight="false" outlineLevel="0" collapsed="false">
      <c r="A62" s="191" t="n">
        <v>222</v>
      </c>
      <c r="B62" s="217" t="s">
        <v>204</v>
      </c>
      <c r="C62" s="121"/>
      <c r="F62" s="121"/>
      <c r="G62" s="346"/>
      <c r="H62" s="121"/>
    </row>
    <row r="63" customFormat="false" ht="12.75" hidden="false" customHeight="false" outlineLevel="0" collapsed="false">
      <c r="A63" s="191" t="n">
        <v>223</v>
      </c>
      <c r="B63" s="217" t="s">
        <v>205</v>
      </c>
      <c r="C63" s="121"/>
      <c r="F63" s="121"/>
      <c r="G63" s="346"/>
      <c r="H63" s="121"/>
    </row>
    <row r="64" customFormat="false" ht="12.75" hidden="false" customHeight="false" outlineLevel="0" collapsed="false">
      <c r="A64" s="191" t="n">
        <v>224</v>
      </c>
      <c r="B64" s="217" t="s">
        <v>206</v>
      </c>
      <c r="C64" s="121"/>
      <c r="F64" s="121"/>
      <c r="G64" s="346"/>
      <c r="H64" s="121"/>
    </row>
    <row r="65" customFormat="false" ht="12.75" hidden="false" customHeight="false" outlineLevel="0" collapsed="false">
      <c r="A65" s="191" t="n">
        <v>225</v>
      </c>
      <c r="B65" s="217" t="s">
        <v>207</v>
      </c>
      <c r="C65" s="121"/>
      <c r="F65" s="121"/>
      <c r="G65" s="346"/>
      <c r="H65" s="121"/>
    </row>
    <row r="66" customFormat="false" ht="12.75" hidden="false" customHeight="false" outlineLevel="0" collapsed="false">
      <c r="A66" s="191" t="n">
        <v>226</v>
      </c>
      <c r="B66" s="217" t="s">
        <v>208</v>
      </c>
      <c r="C66" s="121"/>
      <c r="F66" s="121"/>
      <c r="G66" s="346"/>
      <c r="H66" s="121"/>
    </row>
    <row r="67" customFormat="false" ht="12.75" hidden="false" customHeight="false" outlineLevel="0" collapsed="false">
      <c r="A67" s="191" t="n">
        <v>227</v>
      </c>
      <c r="B67" s="352" t="s">
        <v>209</v>
      </c>
      <c r="C67" s="121"/>
      <c r="F67" s="121"/>
      <c r="G67" s="346"/>
      <c r="H67" s="121"/>
    </row>
    <row r="68" customFormat="false" ht="12.75" hidden="false" customHeight="false" outlineLevel="0" collapsed="false">
      <c r="A68" s="191" t="n">
        <v>228</v>
      </c>
      <c r="B68" s="188" t="s">
        <v>210</v>
      </c>
      <c r="C68" s="121"/>
      <c r="F68" s="121"/>
      <c r="G68" s="346"/>
      <c r="H68" s="121"/>
    </row>
    <row r="69" customFormat="false" ht="12.75" hidden="false" customHeight="false" outlineLevel="0" collapsed="false">
      <c r="A69" s="191" t="n">
        <v>229</v>
      </c>
      <c r="B69" s="217" t="s">
        <v>211</v>
      </c>
      <c r="C69" s="121"/>
      <c r="F69" s="121"/>
      <c r="G69" s="346"/>
      <c r="H69" s="121"/>
    </row>
    <row r="70" customFormat="false" ht="12.75" hidden="false" customHeight="false" outlineLevel="0" collapsed="false">
      <c r="A70" s="191" t="n">
        <v>230</v>
      </c>
      <c r="B70" s="217" t="s">
        <v>212</v>
      </c>
      <c r="C70" s="121"/>
      <c r="F70" s="121"/>
      <c r="G70" s="346"/>
      <c r="H70" s="121"/>
    </row>
    <row r="71" customFormat="false" ht="12.75" hidden="false" customHeight="false" outlineLevel="0" collapsed="false">
      <c r="A71" s="191" t="n">
        <v>231</v>
      </c>
      <c r="B71" s="217" t="s">
        <v>213</v>
      </c>
      <c r="C71" s="121"/>
      <c r="F71" s="121"/>
      <c r="G71" s="346"/>
      <c r="H71" s="121"/>
    </row>
    <row r="72" customFormat="false" ht="12.75" hidden="false" customHeight="false" outlineLevel="0" collapsed="false">
      <c r="A72" s="191" t="n">
        <v>232</v>
      </c>
      <c r="B72" s="217" t="s">
        <v>214</v>
      </c>
      <c r="C72" s="121"/>
      <c r="F72" s="121"/>
      <c r="G72" s="346"/>
      <c r="H72" s="121"/>
    </row>
    <row r="73" customFormat="false" ht="12.75" hidden="false" customHeight="false" outlineLevel="0" collapsed="false">
      <c r="A73" s="191" t="n">
        <v>233</v>
      </c>
      <c r="B73" s="217" t="s">
        <v>215</v>
      </c>
      <c r="C73" s="121"/>
      <c r="F73" s="121"/>
      <c r="G73" s="346"/>
      <c r="H73" s="121"/>
    </row>
    <row r="74" customFormat="false" ht="12.75" hidden="false" customHeight="false" outlineLevel="0" collapsed="false">
      <c r="A74" s="191" t="n">
        <v>234</v>
      </c>
      <c r="B74" s="217" t="s">
        <v>216</v>
      </c>
      <c r="C74" s="121"/>
      <c r="F74" s="121"/>
      <c r="G74" s="346"/>
      <c r="H74" s="121"/>
    </row>
    <row r="75" customFormat="false" ht="12.75" hidden="false" customHeight="false" outlineLevel="0" collapsed="false">
      <c r="A75" s="191" t="n">
        <v>235</v>
      </c>
      <c r="B75" s="217" t="s">
        <v>217</v>
      </c>
      <c r="C75" s="121"/>
      <c r="F75" s="121"/>
      <c r="G75" s="346"/>
      <c r="H75" s="121"/>
    </row>
    <row r="76" customFormat="false" ht="12.75" hidden="false" customHeight="false" outlineLevel="0" collapsed="false">
      <c r="A76" s="191" t="n">
        <v>236</v>
      </c>
      <c r="B76" s="188" t="s">
        <v>218</v>
      </c>
      <c r="C76" s="121"/>
      <c r="D76" s="346"/>
      <c r="E76" s="121"/>
      <c r="F76" s="121"/>
      <c r="G76" s="346"/>
      <c r="H76" s="121"/>
    </row>
    <row r="77" customFormat="false" ht="12.75" hidden="false" customHeight="false" outlineLevel="0" collapsed="false">
      <c r="A77" s="191" t="n">
        <v>237</v>
      </c>
      <c r="B77" s="188" t="s">
        <v>219</v>
      </c>
    </row>
    <row r="78" customFormat="false" ht="12.75" hidden="false" customHeight="false" outlineLevel="0" collapsed="false">
      <c r="A78" s="191" t="n">
        <v>238</v>
      </c>
      <c r="B78" s="217" t="s">
        <v>220</v>
      </c>
    </row>
    <row r="79" customFormat="false" ht="12.75" hidden="false" customHeight="false" outlineLevel="0" collapsed="false">
      <c r="A79" s="191" t="n">
        <v>239</v>
      </c>
      <c r="B79" s="217" t="s">
        <v>221</v>
      </c>
    </row>
    <row r="80" customFormat="false" ht="12.75" hidden="false" customHeight="false" outlineLevel="0" collapsed="false">
      <c r="A80" s="191" t="n">
        <v>240</v>
      </c>
      <c r="B80" s="217" t="s">
        <v>222</v>
      </c>
    </row>
    <row r="81" customFormat="false" ht="12.75" hidden="false" customHeight="false" outlineLevel="0" collapsed="false">
      <c r="A81" s="191" t="n">
        <v>241</v>
      </c>
      <c r="B81" s="188" t="s">
        <v>223</v>
      </c>
    </row>
    <row r="82" customFormat="false" ht="12.75" hidden="false" customHeight="false" outlineLevel="0" collapsed="false">
      <c r="A82" s="191" t="n">
        <v>242</v>
      </c>
      <c r="B82" s="188"/>
    </row>
    <row r="83" customFormat="false" ht="12.75" hidden="false" customHeight="false" outlineLevel="0" collapsed="false">
      <c r="A83" s="191" t="n">
        <v>243</v>
      </c>
      <c r="B83" s="121"/>
    </row>
    <row r="84" customFormat="false" ht="12.75" hidden="false" customHeight="false" outlineLevel="0" collapsed="false">
      <c r="A84" s="191" t="n">
        <v>244</v>
      </c>
      <c r="B84" s="121"/>
    </row>
    <row r="85" customFormat="false" ht="12.75" hidden="false" customHeight="false" outlineLevel="0" collapsed="false">
      <c r="A85" s="191" t="n">
        <v>245</v>
      </c>
      <c r="B85" s="121"/>
    </row>
    <row r="86" customFormat="false" ht="12.75" hidden="false" customHeight="false" outlineLevel="0" collapsed="false">
      <c r="A86" s="191" t="n">
        <v>246</v>
      </c>
      <c r="B86" s="121"/>
    </row>
    <row r="87" customFormat="false" ht="12.75" hidden="false" customHeight="false" outlineLevel="0" collapsed="false">
      <c r="A87" s="191" t="n">
        <v>247</v>
      </c>
      <c r="B87" s="121"/>
    </row>
    <row r="88" customFormat="false" ht="12.75" hidden="false" customHeight="false" outlineLevel="0" collapsed="false">
      <c r="A88" s="191" t="n">
        <v>248</v>
      </c>
      <c r="B88" s="121"/>
    </row>
    <row r="89" customFormat="false" ht="12.75" hidden="false" customHeight="false" outlineLevel="0" collapsed="false">
      <c r="A89" s="191" t="n">
        <v>249</v>
      </c>
      <c r="B89" s="121"/>
    </row>
    <row r="90" customFormat="false" ht="12.75" hidden="false" customHeight="false" outlineLevel="0" collapsed="false">
      <c r="A90" s="346" t="n">
        <v>25</v>
      </c>
      <c r="B90" s="350" t="s">
        <v>224</v>
      </c>
    </row>
    <row r="91" customFormat="false" ht="12.75" hidden="false" customHeight="false" outlineLevel="0" collapsed="false">
      <c r="A91" s="191" t="n">
        <v>250</v>
      </c>
      <c r="B91" s="188" t="s">
        <v>225</v>
      </c>
    </row>
    <row r="92" customFormat="false" ht="12.75" hidden="false" customHeight="false" outlineLevel="0" collapsed="false">
      <c r="A92" s="191" t="n">
        <v>251</v>
      </c>
      <c r="B92" s="217" t="s">
        <v>226</v>
      </c>
    </row>
    <row r="93" customFormat="false" ht="12.75" hidden="false" customHeight="false" outlineLevel="0" collapsed="false">
      <c r="A93" s="191" t="n">
        <v>252</v>
      </c>
      <c r="B93" s="217" t="s">
        <v>227</v>
      </c>
    </row>
    <row r="94" customFormat="false" ht="12.75" hidden="false" customHeight="false" outlineLevel="0" collapsed="false">
      <c r="A94" s="191" t="n">
        <v>253</v>
      </c>
      <c r="B94" s="121"/>
    </row>
    <row r="95" customFormat="false" ht="12.75" hidden="false" customHeight="false" outlineLevel="0" collapsed="false">
      <c r="A95" s="191" t="n">
        <v>254</v>
      </c>
      <c r="B95" s="121"/>
    </row>
    <row r="96" customFormat="false" ht="12.75" hidden="false" customHeight="false" outlineLevel="0" collapsed="false">
      <c r="A96" s="191" t="n">
        <v>255</v>
      </c>
      <c r="B96" s="121"/>
    </row>
    <row r="97" customFormat="false" ht="12.75" hidden="false" customHeight="false" outlineLevel="0" collapsed="false">
      <c r="A97" s="191" t="n">
        <v>256</v>
      </c>
      <c r="B97" s="121"/>
    </row>
    <row r="98" customFormat="false" ht="12.75" hidden="false" customHeight="false" outlineLevel="0" collapsed="false">
      <c r="A98" s="191" t="n">
        <v>257</v>
      </c>
      <c r="B98" s="121"/>
    </row>
    <row r="99" customFormat="false" ht="12.75" hidden="false" customHeight="false" outlineLevel="0" collapsed="false">
      <c r="A99" s="191" t="n">
        <v>258</v>
      </c>
      <c r="B99" s="351"/>
    </row>
    <row r="100" customFormat="false" ht="12.75" hidden="false" customHeight="false" outlineLevel="0" collapsed="false">
      <c r="A100" s="191" t="n">
        <v>259</v>
      </c>
      <c r="B100" s="348"/>
    </row>
    <row r="101" customFormat="false" ht="12.75" hidden="false" customHeight="false" outlineLevel="0" collapsed="false">
      <c r="A101" s="191" t="n">
        <v>260</v>
      </c>
      <c r="B101" s="121"/>
    </row>
    <row r="102" customFormat="false" ht="12.75" hidden="false" customHeight="false" outlineLevel="0" collapsed="false">
      <c r="A102" s="191" t="n">
        <v>261</v>
      </c>
      <c r="B102" s="121"/>
    </row>
    <row r="103" customFormat="false" ht="12.75" hidden="false" customHeight="false" outlineLevel="0" collapsed="false">
      <c r="A103" s="191" t="n">
        <v>262</v>
      </c>
      <c r="B103" s="121"/>
    </row>
    <row r="104" customFormat="false" ht="12.75" hidden="false" customHeight="false" outlineLevel="0" collapsed="false">
      <c r="A104" s="191" t="n">
        <v>263</v>
      </c>
      <c r="B104" s="121"/>
    </row>
    <row r="105" customFormat="false" ht="12.75" hidden="false" customHeight="false" outlineLevel="0" collapsed="false">
      <c r="A105" s="191" t="n">
        <v>264</v>
      </c>
      <c r="B105" s="121"/>
    </row>
    <row r="106" customFormat="false" ht="12.75" hidden="false" customHeight="false" outlineLevel="0" collapsed="false">
      <c r="A106" s="191" t="n">
        <v>265</v>
      </c>
      <c r="B106" s="121"/>
    </row>
    <row r="107" customFormat="false" ht="12.75" hidden="false" customHeight="false" outlineLevel="0" collapsed="false">
      <c r="A107" s="191" t="n">
        <v>266</v>
      </c>
      <c r="B107" s="121"/>
    </row>
    <row r="108" customFormat="false" ht="12.75" hidden="false" customHeight="false" outlineLevel="0" collapsed="false">
      <c r="A108" s="191" t="n">
        <v>267</v>
      </c>
      <c r="B108" s="121"/>
    </row>
    <row r="109" customFormat="false" ht="12.75" hidden="false" customHeight="false" outlineLevel="0" collapsed="false">
      <c r="A109" s="191" t="n">
        <v>268</v>
      </c>
      <c r="B109" s="121"/>
    </row>
    <row r="110" customFormat="false" ht="12.75" hidden="false" customHeight="false" outlineLevel="0" collapsed="false">
      <c r="A110" s="191" t="n">
        <v>269</v>
      </c>
      <c r="B110" s="121"/>
    </row>
    <row r="111" customFormat="false" ht="12.75" hidden="false" customHeight="false" outlineLevel="0" collapsed="false">
      <c r="A111" s="191" t="n">
        <v>270</v>
      </c>
      <c r="B111" s="121"/>
    </row>
    <row r="113" customFormat="false" ht="12.75" hidden="false" customHeight="false" outlineLevel="0" collapsed="false">
      <c r="A113" s="346" t="n">
        <v>3</v>
      </c>
      <c r="B113" s="347" t="s">
        <v>228</v>
      </c>
    </row>
    <row r="114" customFormat="false" ht="12.75" hidden="false" customHeight="false" outlineLevel="0" collapsed="false">
      <c r="A114" s="191" t="n">
        <v>300</v>
      </c>
      <c r="B114" s="217" t="s">
        <v>229</v>
      </c>
    </row>
    <row r="115" customFormat="false" ht="12.75" hidden="false" customHeight="false" outlineLevel="0" collapsed="false">
      <c r="A115" s="191" t="n">
        <v>301</v>
      </c>
      <c r="B115" s="217" t="s">
        <v>230</v>
      </c>
    </row>
    <row r="116" customFormat="false" ht="12.75" hidden="false" customHeight="false" outlineLevel="0" collapsed="false">
      <c r="A116" s="191" t="n">
        <v>302</v>
      </c>
      <c r="B116" s="188" t="s">
        <v>231</v>
      </c>
    </row>
    <row r="117" customFormat="false" ht="12.75" hidden="false" customHeight="false" outlineLevel="0" collapsed="false">
      <c r="A117" s="191" t="n">
        <v>303</v>
      </c>
      <c r="B117" s="217" t="s">
        <v>232</v>
      </c>
    </row>
    <row r="118" customFormat="false" ht="12.75" hidden="false" customHeight="false" outlineLevel="0" collapsed="false">
      <c r="A118" s="191" t="n">
        <v>304</v>
      </c>
      <c r="B118" s="217" t="s">
        <v>233</v>
      </c>
    </row>
    <row r="119" customFormat="false" ht="12.75" hidden="false" customHeight="false" outlineLevel="0" collapsed="false">
      <c r="A119" s="191" t="n">
        <v>305</v>
      </c>
      <c r="B119" s="217" t="s">
        <v>157</v>
      </c>
    </row>
    <row r="120" customFormat="false" ht="12.75" hidden="false" customHeight="false" outlineLevel="0" collapsed="false">
      <c r="A120" s="191" t="n">
        <v>306</v>
      </c>
      <c r="B120" s="353" t="s">
        <v>47</v>
      </c>
    </row>
    <row r="121" customFormat="false" ht="12.75" hidden="false" customHeight="false" outlineLevel="0" collapsed="false">
      <c r="A121" s="191" t="n">
        <v>307</v>
      </c>
      <c r="B121" s="188" t="s">
        <v>234</v>
      </c>
    </row>
    <row r="122" customFormat="false" ht="12.75" hidden="false" customHeight="false" outlineLevel="0" collapsed="false">
      <c r="A122" s="191" t="n">
        <v>308</v>
      </c>
      <c r="B122" s="188" t="s">
        <v>235</v>
      </c>
    </row>
    <row r="123" customFormat="false" ht="12.75" hidden="false" customHeight="false" outlineLevel="0" collapsed="false">
      <c r="A123" s="191" t="n">
        <v>309</v>
      </c>
      <c r="B123" s="121"/>
    </row>
    <row r="124" customFormat="false" ht="12.75" hidden="false" customHeight="false" outlineLevel="0" collapsed="false">
      <c r="A124" s="191" t="n">
        <v>310</v>
      </c>
      <c r="B124" s="121"/>
    </row>
    <row r="125" customFormat="false" ht="12.75" hidden="false" customHeight="false" outlineLevel="0" collapsed="false">
      <c r="A125" s="191" t="n">
        <v>311</v>
      </c>
      <c r="B125" s="121"/>
    </row>
    <row r="126" customFormat="false" ht="12.75" hidden="false" customHeight="false" outlineLevel="0" collapsed="false">
      <c r="A126" s="191" t="n">
        <v>312</v>
      </c>
      <c r="B126" s="121"/>
    </row>
    <row r="127" customFormat="false" ht="12.75" hidden="false" customHeight="false" outlineLevel="0" collapsed="false">
      <c r="A127" s="191" t="n">
        <v>313</v>
      </c>
      <c r="B127" s="121"/>
    </row>
    <row r="128" customFormat="false" ht="12.75" hidden="false" customHeight="false" outlineLevel="0" collapsed="false">
      <c r="A128" s="191" t="n">
        <v>314</v>
      </c>
      <c r="B128" s="121"/>
    </row>
    <row r="129" customFormat="false" ht="12.75" hidden="false" customHeight="false" outlineLevel="0" collapsed="false">
      <c r="A129" s="191" t="n">
        <v>315</v>
      </c>
      <c r="B129" s="121"/>
    </row>
    <row r="130" customFormat="false" ht="12.75" hidden="false" customHeight="false" outlineLevel="0" collapsed="false">
      <c r="A130" s="191" t="n">
        <v>316</v>
      </c>
      <c r="B130" s="121"/>
    </row>
    <row r="131" customFormat="false" ht="12.75" hidden="false" customHeight="false" outlineLevel="0" collapsed="false">
      <c r="A131" s="191" t="n">
        <v>317</v>
      </c>
      <c r="B131" s="121"/>
    </row>
    <row r="132" customFormat="false" ht="12.75" hidden="false" customHeight="false" outlineLevel="0" collapsed="false">
      <c r="A132" s="191" t="n">
        <v>318</v>
      </c>
      <c r="B132" s="121"/>
    </row>
    <row r="133" customFormat="false" ht="12.75" hidden="false" customHeight="false" outlineLevel="0" collapsed="false">
      <c r="A133" s="191" t="n">
        <v>319</v>
      </c>
      <c r="B133" s="121"/>
    </row>
    <row r="134" customFormat="false" ht="12.75" hidden="false" customHeight="false" outlineLevel="0" collapsed="false">
      <c r="A134" s="191" t="n">
        <v>320</v>
      </c>
      <c r="B134" s="121"/>
    </row>
    <row r="135" customFormat="false" ht="12.75" hidden="false" customHeight="false" outlineLevel="0" collapsed="false">
      <c r="A135" s="191" t="n">
        <v>321</v>
      </c>
      <c r="B135" s="121"/>
    </row>
    <row r="136" customFormat="false" ht="12.75" hidden="false" customHeight="false" outlineLevel="0" collapsed="false">
      <c r="A136" s="191" t="n">
        <v>322</v>
      </c>
      <c r="B136" s="121"/>
    </row>
    <row r="137" customFormat="false" ht="12.75" hidden="false" customHeight="false" outlineLevel="0" collapsed="false">
      <c r="A137" s="191" t="n">
        <v>323</v>
      </c>
      <c r="B137" s="121"/>
    </row>
    <row r="138" customFormat="false" ht="12.75" hidden="false" customHeight="false" outlineLevel="0" collapsed="false">
      <c r="A138" s="191" t="n">
        <v>324</v>
      </c>
      <c r="B138" s="121"/>
    </row>
    <row r="139" customFormat="false" ht="12.75" hidden="false" customHeight="false" outlineLevel="0" collapsed="false">
      <c r="A139" s="191" t="n">
        <v>325</v>
      </c>
      <c r="B139" s="121"/>
    </row>
    <row r="140" customFormat="false" ht="12.75" hidden="false" customHeight="false" outlineLevel="0" collapsed="false">
      <c r="A140" s="191" t="n">
        <v>326</v>
      </c>
      <c r="B140" s="121"/>
    </row>
    <row r="141" customFormat="false" ht="12.75" hidden="false" customHeight="false" outlineLevel="0" collapsed="false">
      <c r="A141" s="191" t="n">
        <v>327</v>
      </c>
      <c r="B141" s="121"/>
    </row>
    <row r="142" customFormat="false" ht="12.75" hidden="false" customHeight="false" outlineLevel="0" collapsed="false">
      <c r="A142" s="191" t="n">
        <v>328</v>
      </c>
      <c r="B142" s="121"/>
    </row>
    <row r="143" customFormat="false" ht="12.75" hidden="false" customHeight="false" outlineLevel="0" collapsed="false">
      <c r="A143" s="191" t="n">
        <v>329</v>
      </c>
      <c r="B143" s="354"/>
    </row>
    <row r="144" customFormat="false" ht="12.75" hidden="false" customHeight="false" outlineLevel="0" collapsed="false">
      <c r="A144" s="191" t="n">
        <v>330</v>
      </c>
      <c r="B144" s="348"/>
    </row>
  </sheetData>
  <sheetProtection sheet="true" objects="true" scenarios="true"/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9:T92"/>
  <sheetViews>
    <sheetView showFormulas="false" showGridLines="true" showRowColHeaders="true" showZeros="true" rightToLeft="false" tabSelected="false" showOutlineSymbols="true" defaultGridColor="true" view="normal" topLeftCell="A4" colorId="64" zoomScale="110" zoomScaleNormal="110" zoomScalePageLayoutView="100" workbookViewId="0">
      <selection pane="topLeft" activeCell="I24" activeCellId="0" sqref="I24"/>
    </sheetView>
  </sheetViews>
  <sheetFormatPr defaultColWidth="10.71484375" defaultRowHeight="12.75" zeroHeight="false" outlineLevelRow="0" outlineLevelCol="0"/>
  <cols>
    <col collapsed="false" customWidth="true" hidden="false" outlineLevel="0" max="1" min="1" style="40" width="12.36"/>
    <col collapsed="false" customWidth="true" hidden="false" outlineLevel="0" max="3" min="3" style="40" width="14.86"/>
    <col collapsed="false" customWidth="true" hidden="false" outlineLevel="0" max="4" min="4" style="40" width="14.71"/>
    <col collapsed="false" customWidth="true" hidden="false" outlineLevel="0" max="5" min="5" style="40" width="12"/>
    <col collapsed="false" customWidth="true" hidden="false" outlineLevel="0" max="6" min="6" style="40" width="11.12"/>
    <col collapsed="false" customWidth="true" hidden="false" outlineLevel="0" max="7" min="7" style="40" width="12.51"/>
  </cols>
  <sheetData>
    <row r="9" customFormat="false" ht="12.75" hidden="false" customHeight="true" outlineLevel="0" collapsed="false">
      <c r="A9" s="40" t="s">
        <v>236</v>
      </c>
      <c r="B9" s="98"/>
    </row>
    <row r="10" customFormat="false" ht="12.75" hidden="false" customHeight="true" outlineLevel="0" collapsed="false">
      <c r="A10" s="97" t="s">
        <v>237</v>
      </c>
      <c r="B10" s="98"/>
      <c r="C10" s="98" t="n">
        <v>4000</v>
      </c>
    </row>
    <row r="11" customFormat="false" ht="12.75" hidden="false" customHeight="true" outlineLevel="0" collapsed="false">
      <c r="B11" s="51" t="s">
        <v>184</v>
      </c>
      <c r="C11" s="342" t="s">
        <v>185</v>
      </c>
      <c r="D11" s="51" t="s">
        <v>186</v>
      </c>
    </row>
    <row r="12" customFormat="false" ht="12.75" hidden="false" customHeight="true" outlineLevel="0" collapsed="false">
      <c r="D12" s="98"/>
    </row>
    <row r="13" customFormat="false" ht="12.75" hidden="false" customHeight="true" outlineLevel="0" collapsed="false">
      <c r="B13" s="40" t="n">
        <v>0</v>
      </c>
      <c r="C13" s="98" t="n">
        <f aca="false">D12+1</f>
        <v>1</v>
      </c>
      <c r="D13" s="98" t="n">
        <f aca="false">($C$10*B13)/30</f>
        <v>0</v>
      </c>
      <c r="E13" s="40" t="n">
        <v>0</v>
      </c>
    </row>
    <row r="14" customFormat="false" ht="12.75" hidden="false" customHeight="true" outlineLevel="0" collapsed="false">
      <c r="B14" s="40" t="n">
        <v>1</v>
      </c>
      <c r="C14" s="98" t="n">
        <f aca="false">D13+1</f>
        <v>1</v>
      </c>
      <c r="D14" s="98" t="n">
        <f aca="false">($C$10*B14)/30</f>
        <v>133.333333333333</v>
      </c>
      <c r="E14" s="40" t="n">
        <v>1</v>
      </c>
    </row>
    <row r="15" customFormat="false" ht="12.75" hidden="false" customHeight="true" outlineLevel="0" collapsed="false">
      <c r="B15" s="40" t="n">
        <v>2</v>
      </c>
      <c r="C15" s="98" t="n">
        <f aca="false">D14+1</f>
        <v>134.333333333333</v>
      </c>
      <c r="D15" s="98" t="n">
        <f aca="false">($C$10*B15)/30</f>
        <v>266.666666666667</v>
      </c>
      <c r="E15" s="40" t="n">
        <v>2</v>
      </c>
    </row>
    <row r="16" customFormat="false" ht="12.75" hidden="false" customHeight="true" outlineLevel="0" collapsed="false">
      <c r="B16" s="40" t="n">
        <v>3</v>
      </c>
      <c r="C16" s="98" t="n">
        <f aca="false">D15+1</f>
        <v>267.666666666667</v>
      </c>
      <c r="D16" s="98" t="n">
        <f aca="false">($C$10*B16)/30</f>
        <v>400</v>
      </c>
      <c r="E16" s="40" t="n">
        <v>3</v>
      </c>
    </row>
    <row r="17" customFormat="false" ht="12.75" hidden="false" customHeight="true" outlineLevel="0" collapsed="false">
      <c r="B17" s="40" t="n">
        <v>4</v>
      </c>
      <c r="C17" s="98" t="n">
        <f aca="false">D16+1</f>
        <v>401</v>
      </c>
      <c r="D17" s="98" t="n">
        <f aca="false">($C$10*B17)/30</f>
        <v>533.333333333333</v>
      </c>
      <c r="E17" s="40" t="n">
        <v>4</v>
      </c>
    </row>
    <row r="18" customFormat="false" ht="12.75" hidden="false" customHeight="true" outlineLevel="0" collapsed="false">
      <c r="B18" s="40" t="n">
        <v>5</v>
      </c>
      <c r="C18" s="98" t="n">
        <f aca="false">D17+1</f>
        <v>534.333333333333</v>
      </c>
      <c r="D18" s="98" t="n">
        <f aca="false">($C$10*B18)/30</f>
        <v>666.666666666667</v>
      </c>
      <c r="E18" s="40" t="n">
        <v>5</v>
      </c>
    </row>
    <row r="19" customFormat="false" ht="12.75" hidden="false" customHeight="true" outlineLevel="0" collapsed="false">
      <c r="B19" s="40" t="n">
        <v>6</v>
      </c>
      <c r="C19" s="98" t="n">
        <f aca="false">D18+1</f>
        <v>667.666666666667</v>
      </c>
      <c r="D19" s="98" t="n">
        <f aca="false">($C$10*B19)/30</f>
        <v>800</v>
      </c>
      <c r="E19" s="40" t="n">
        <v>6</v>
      </c>
    </row>
    <row r="20" customFormat="false" ht="12.75" hidden="false" customHeight="true" outlineLevel="0" collapsed="false">
      <c r="B20" s="40" t="n">
        <v>7</v>
      </c>
      <c r="C20" s="98" t="n">
        <f aca="false">D19+1</f>
        <v>801</v>
      </c>
      <c r="D20" s="98" t="n">
        <f aca="false">($C$10*B20)/30</f>
        <v>933.333333333333</v>
      </c>
      <c r="E20" s="40" t="n">
        <v>7</v>
      </c>
    </row>
    <row r="21" customFormat="false" ht="12.75" hidden="false" customHeight="true" outlineLevel="0" collapsed="false">
      <c r="B21" s="40" t="n">
        <v>8</v>
      </c>
      <c r="C21" s="98" t="n">
        <f aca="false">D20+1</f>
        <v>934.333333333333</v>
      </c>
      <c r="D21" s="98" t="n">
        <f aca="false">($C$10*B21)/30</f>
        <v>1066.66666666667</v>
      </c>
      <c r="E21" s="40" t="n">
        <v>8</v>
      </c>
    </row>
    <row r="22" customFormat="false" ht="12.75" hidden="false" customHeight="true" outlineLevel="0" collapsed="false">
      <c r="B22" s="40" t="n">
        <v>9</v>
      </c>
      <c r="C22" s="98" t="n">
        <f aca="false">D21+1</f>
        <v>1067.66666666667</v>
      </c>
      <c r="D22" s="98" t="n">
        <f aca="false">($C$10*B22)/30</f>
        <v>1200</v>
      </c>
      <c r="E22" s="40" t="n">
        <v>9</v>
      </c>
    </row>
    <row r="23" customFormat="false" ht="12.75" hidden="false" customHeight="true" outlineLevel="0" collapsed="false">
      <c r="B23" s="40" t="n">
        <v>10</v>
      </c>
      <c r="C23" s="98" t="n">
        <f aca="false">D22+1</f>
        <v>1201</v>
      </c>
      <c r="D23" s="98" t="n">
        <f aca="false">($C$10*B23)/30</f>
        <v>1333.33333333333</v>
      </c>
      <c r="E23" s="40" t="n">
        <v>10</v>
      </c>
    </row>
    <row r="24" customFormat="false" ht="12.75" hidden="false" customHeight="true" outlineLevel="0" collapsed="false">
      <c r="B24" s="40" t="n">
        <v>11</v>
      </c>
      <c r="C24" s="98" t="n">
        <f aca="false">D23+1</f>
        <v>1334.33333333333</v>
      </c>
      <c r="D24" s="98" t="n">
        <f aca="false">($C$10*B24)/30</f>
        <v>1466.66666666667</v>
      </c>
      <c r="E24" s="40" t="n">
        <v>11</v>
      </c>
    </row>
    <row r="25" customFormat="false" ht="12.75" hidden="false" customHeight="true" outlineLevel="0" collapsed="false">
      <c r="B25" s="40" t="n">
        <v>12</v>
      </c>
      <c r="C25" s="98" t="n">
        <f aca="false">D24+1</f>
        <v>1467.66666666667</v>
      </c>
      <c r="D25" s="98" t="n">
        <f aca="false">($C$10*B25)/30</f>
        <v>1600</v>
      </c>
      <c r="E25" s="40" t="n">
        <v>12</v>
      </c>
    </row>
    <row r="26" customFormat="false" ht="12.75" hidden="false" customHeight="true" outlineLevel="0" collapsed="false">
      <c r="B26" s="40" t="n">
        <v>13</v>
      </c>
      <c r="C26" s="98" t="n">
        <f aca="false">D25+1</f>
        <v>1601</v>
      </c>
      <c r="D26" s="98" t="n">
        <f aca="false">($C$10*B26)/30</f>
        <v>1733.33333333333</v>
      </c>
      <c r="E26" s="40" t="n">
        <v>13</v>
      </c>
    </row>
    <row r="27" customFormat="false" ht="12.75" hidden="false" customHeight="true" outlineLevel="0" collapsed="false">
      <c r="B27" s="40" t="n">
        <v>14</v>
      </c>
      <c r="C27" s="98" t="n">
        <f aca="false">D26+1</f>
        <v>1734.33333333333</v>
      </c>
      <c r="D27" s="98" t="n">
        <f aca="false">($C$10*B27)/30</f>
        <v>1866.66666666667</v>
      </c>
      <c r="E27" s="40" t="n">
        <v>14</v>
      </c>
    </row>
    <row r="28" customFormat="false" ht="12.75" hidden="false" customHeight="true" outlineLevel="0" collapsed="false">
      <c r="B28" s="40" t="n">
        <v>15</v>
      </c>
      <c r="C28" s="98" t="n">
        <f aca="false">D27+1</f>
        <v>1867.66666666667</v>
      </c>
      <c r="D28" s="98" t="n">
        <f aca="false">($C$10*B28)/30</f>
        <v>2000</v>
      </c>
      <c r="E28" s="40" t="n">
        <v>15</v>
      </c>
    </row>
    <row r="29" customFormat="false" ht="12.75" hidden="false" customHeight="true" outlineLevel="0" collapsed="false">
      <c r="B29" s="40" t="n">
        <v>16</v>
      </c>
      <c r="C29" s="98" t="n">
        <f aca="false">D28+1</f>
        <v>2001</v>
      </c>
      <c r="D29" s="98" t="n">
        <f aca="false">($C$10*B29)/30</f>
        <v>2133.33333333333</v>
      </c>
      <c r="E29" s="40" t="n">
        <v>16</v>
      </c>
    </row>
    <row r="30" customFormat="false" ht="12.75" hidden="false" customHeight="true" outlineLevel="0" collapsed="false">
      <c r="B30" s="40" t="n">
        <v>17</v>
      </c>
      <c r="C30" s="98" t="n">
        <f aca="false">D29+1</f>
        <v>2134.33333333333</v>
      </c>
      <c r="D30" s="98" t="n">
        <f aca="false">($C$10*B30)/30</f>
        <v>2266.66666666667</v>
      </c>
      <c r="E30" s="40" t="n">
        <v>17</v>
      </c>
    </row>
    <row r="31" customFormat="false" ht="12.75" hidden="false" customHeight="true" outlineLevel="0" collapsed="false">
      <c r="B31" s="40" t="n">
        <v>18</v>
      </c>
      <c r="C31" s="98" t="n">
        <f aca="false">D30+1</f>
        <v>2267.66666666667</v>
      </c>
      <c r="D31" s="98" t="n">
        <f aca="false">($C$10*B31)/30</f>
        <v>2400</v>
      </c>
      <c r="E31" s="40" t="n">
        <v>18</v>
      </c>
    </row>
    <row r="32" customFormat="false" ht="12.75" hidden="false" customHeight="true" outlineLevel="0" collapsed="false">
      <c r="B32" s="40" t="n">
        <v>19</v>
      </c>
      <c r="C32" s="98" t="n">
        <f aca="false">D31+1</f>
        <v>2401</v>
      </c>
      <c r="D32" s="98" t="n">
        <f aca="false">($C$10*B32)/30</f>
        <v>2533.33333333333</v>
      </c>
      <c r="E32" s="40" t="n">
        <v>19</v>
      </c>
    </row>
    <row r="33" customFormat="false" ht="12.75" hidden="false" customHeight="true" outlineLevel="0" collapsed="false">
      <c r="B33" s="40" t="n">
        <v>20</v>
      </c>
      <c r="C33" s="98" t="n">
        <f aca="false">D32+1</f>
        <v>2534.33333333333</v>
      </c>
      <c r="D33" s="98" t="n">
        <f aca="false">($C$10*B33)/30</f>
        <v>2666.66666666667</v>
      </c>
      <c r="E33" s="40" t="n">
        <v>20</v>
      </c>
    </row>
    <row r="34" customFormat="false" ht="12.75" hidden="false" customHeight="true" outlineLevel="0" collapsed="false">
      <c r="B34" s="40" t="n">
        <v>21</v>
      </c>
      <c r="C34" s="98" t="n">
        <f aca="false">D33+1</f>
        <v>2667.66666666667</v>
      </c>
      <c r="D34" s="98" t="n">
        <f aca="false">($C$10*B34)/30</f>
        <v>2800</v>
      </c>
      <c r="E34" s="40" t="n">
        <v>21</v>
      </c>
    </row>
    <row r="35" customFormat="false" ht="12.75" hidden="false" customHeight="true" outlineLevel="0" collapsed="false">
      <c r="B35" s="40" t="n">
        <v>22</v>
      </c>
      <c r="C35" s="98" t="n">
        <f aca="false">D34+1</f>
        <v>2801</v>
      </c>
      <c r="D35" s="98" t="n">
        <f aca="false">($C$10*B35)/30</f>
        <v>2933.33333333333</v>
      </c>
      <c r="E35" s="40" t="n">
        <v>22</v>
      </c>
    </row>
    <row r="36" customFormat="false" ht="12.75" hidden="false" customHeight="true" outlineLevel="0" collapsed="false">
      <c r="B36" s="40" t="n">
        <v>23</v>
      </c>
      <c r="C36" s="98" t="n">
        <f aca="false">D35+1</f>
        <v>2934.33333333333</v>
      </c>
      <c r="D36" s="98" t="n">
        <f aca="false">($C$10*B36)/30</f>
        <v>3066.66666666667</v>
      </c>
      <c r="E36" s="40" t="n">
        <v>23</v>
      </c>
    </row>
    <row r="37" customFormat="false" ht="12.75" hidden="false" customHeight="true" outlineLevel="0" collapsed="false">
      <c r="B37" s="40" t="n">
        <v>24</v>
      </c>
      <c r="C37" s="98" t="n">
        <f aca="false">D36+1</f>
        <v>3067.66666666667</v>
      </c>
      <c r="D37" s="98" t="n">
        <f aca="false">($C$10*B37)/30</f>
        <v>3200</v>
      </c>
      <c r="E37" s="40" t="n">
        <v>24</v>
      </c>
    </row>
    <row r="38" customFormat="false" ht="12.75" hidden="false" customHeight="true" outlineLevel="0" collapsed="false">
      <c r="B38" s="40" t="n">
        <v>25</v>
      </c>
      <c r="C38" s="98" t="n">
        <f aca="false">D37+1</f>
        <v>3201</v>
      </c>
      <c r="D38" s="98" t="n">
        <f aca="false">($C$10*B38)/30</f>
        <v>3333.33333333333</v>
      </c>
      <c r="E38" s="40" t="n">
        <v>25</v>
      </c>
    </row>
    <row r="39" customFormat="false" ht="12.75" hidden="false" customHeight="true" outlineLevel="0" collapsed="false">
      <c r="B39" s="40" t="n">
        <v>26</v>
      </c>
      <c r="C39" s="98" t="n">
        <f aca="false">D38+1</f>
        <v>3334.33333333333</v>
      </c>
      <c r="D39" s="98" t="n">
        <f aca="false">($C$10*B39)/30</f>
        <v>3466.66666666667</v>
      </c>
      <c r="E39" s="40" t="n">
        <v>26</v>
      </c>
    </row>
    <row r="40" customFormat="false" ht="12.75" hidden="false" customHeight="true" outlineLevel="0" collapsed="false">
      <c r="B40" s="40" t="n">
        <v>27</v>
      </c>
      <c r="C40" s="98" t="n">
        <f aca="false">D39+1</f>
        <v>3467.66666666667</v>
      </c>
      <c r="D40" s="98" t="n">
        <f aca="false">($C$10*B40)/30</f>
        <v>3600</v>
      </c>
      <c r="E40" s="40" t="n">
        <v>27</v>
      </c>
    </row>
    <row r="41" customFormat="false" ht="12.75" hidden="false" customHeight="true" outlineLevel="0" collapsed="false">
      <c r="B41" s="40" t="n">
        <v>28</v>
      </c>
      <c r="C41" s="98" t="n">
        <f aca="false">D40+1</f>
        <v>3601</v>
      </c>
      <c r="D41" s="98" t="n">
        <f aca="false">($C$10*B41)/30</f>
        <v>3733.33333333333</v>
      </c>
      <c r="E41" s="40" t="n">
        <v>28</v>
      </c>
    </row>
    <row r="42" customFormat="false" ht="12.75" hidden="false" customHeight="true" outlineLevel="0" collapsed="false">
      <c r="B42" s="40" t="n">
        <v>29</v>
      </c>
      <c r="C42" s="98" t="n">
        <f aca="false">D41+1</f>
        <v>3734.33333333333</v>
      </c>
      <c r="D42" s="98" t="n">
        <f aca="false">C10</f>
        <v>4000</v>
      </c>
      <c r="E42" s="40" t="n">
        <v>29</v>
      </c>
    </row>
    <row r="43" customFormat="false" ht="12.75" hidden="false" customHeight="true" outlineLevel="0" collapsed="false">
      <c r="B43" s="40" t="n">
        <v>30</v>
      </c>
      <c r="C43" s="98" t="n">
        <v>4000.01</v>
      </c>
      <c r="E43" s="40" t="n">
        <v>30</v>
      </c>
    </row>
    <row r="48" customFormat="false" ht="12.75" hidden="false" customHeight="true" outlineLevel="0" collapsed="false">
      <c r="S48" s="47"/>
      <c r="T48" s="47"/>
    </row>
    <row r="49" customFormat="false" ht="12.75" hidden="false" customHeight="true" outlineLevel="0" collapsed="false">
      <c r="N49" s="341"/>
      <c r="O49" s="341"/>
      <c r="P49" s="341" t="str">
        <f aca="false">IF(AND(Tabelas_IR!O$6=1,Tabelas_IR!O$8&gt;=Tabelas_IR!$C13,Tabelas_IR!O$8&lt;=Tabelas_IR!$D13),(Tabelas_IR!O$8*Tabelas_IR!$B13%)-N49,"")</f>
        <v/>
      </c>
      <c r="Q49" s="341" t="str">
        <f aca="false">IF(AND(Tabelas_IR!P$6=1,Tabelas_IR!P$8&gt;=Tabelas_IR!$C13,Tabelas_IR!P$8&lt;=Tabelas_IR!$D13),(Tabelas_IR!P$8*Tabelas_IR!$B13%)-O49,"")</f>
        <v/>
      </c>
      <c r="R49" s="341" t="str">
        <f aca="false">IF(AND(Tabelas_IR!Q$6=1,Tabelas_IR!Q$8&gt;=Tabelas_IR!$C13,Tabelas_IR!Q$8&lt;=Tabelas_IR!$D13),(Tabelas_IR!Q$8*Tabelas_IR!$B13%)-P49,"")</f>
        <v/>
      </c>
      <c r="S49" s="47"/>
      <c r="T49" s="47"/>
    </row>
    <row r="50" customFormat="false" ht="12.75" hidden="false" customHeight="true" outlineLevel="0" collapsed="false">
      <c r="N50" s="341"/>
      <c r="O50" s="341"/>
      <c r="P50" s="341"/>
      <c r="Q50" s="341"/>
      <c r="R50" s="341"/>
      <c r="S50" s="47"/>
      <c r="T50" s="47"/>
    </row>
    <row r="51" customFormat="false" ht="12.75" hidden="false" customHeight="true" outlineLevel="0" collapsed="false">
      <c r="N51" s="341"/>
      <c r="O51" s="341"/>
      <c r="P51" s="341" t="str">
        <f aca="false">IF(AND(Tabelas_IR!O$6=1,Tabelas_IR!O$8&gt;=Tabelas_IR!$C14,Tabelas_IR!O$8&lt;=Tabelas_IR!$D14),(Tabelas_IR!O$8*Tabelas_IR!$B14%)-N51,"")</f>
        <v/>
      </c>
      <c r="Q51" s="341" t="str">
        <f aca="false">IF(AND(Tabelas_IR!P$6=1,Tabelas_IR!P$8&gt;=Tabelas_IR!$C14,Tabelas_IR!P$8&lt;=Tabelas_IR!$D14),(Tabelas_IR!P$8*Tabelas_IR!$B14%)-O51,"")</f>
        <v/>
      </c>
      <c r="R51" s="341" t="str">
        <f aca="false">IF(AND(Tabelas_IR!Q$6=1,Tabelas_IR!Q$8&gt;=Tabelas_IR!$C14,Tabelas_IR!Q$8&lt;=Tabelas_IR!$D14),(Tabelas_IR!Q$8*Tabelas_IR!$B14%)-P51,"")</f>
        <v/>
      </c>
      <c r="S51" s="47"/>
      <c r="T51" s="47"/>
    </row>
    <row r="52" customFormat="false" ht="12.75" hidden="false" customHeight="true" outlineLevel="0" collapsed="false">
      <c r="N52" s="341"/>
      <c r="O52" s="341"/>
      <c r="P52" s="341" t="str">
        <f aca="false">IF(AND(Tabelas_IR!O$6=1,Tabelas_IR!O$8&gt;=Tabelas_IR!$C15,Tabelas_IR!O$8&lt;=Tabelas_IR!$D15),(Tabelas_IR!O$8*Tabelas_IR!$B15%)-N52,"")</f>
        <v/>
      </c>
      <c r="Q52" s="341" t="str">
        <f aca="false">IF(AND(Tabelas_IR!P$6=1,Tabelas_IR!P$8&gt;=Tabelas_IR!$C15,Tabelas_IR!P$8&lt;=Tabelas_IR!$D15),(Tabelas_IR!P$8*Tabelas_IR!$B15%)-O52,"")</f>
        <v/>
      </c>
      <c r="R52" s="341" t="str">
        <f aca="false">IF(AND(Tabelas_IR!Q$6=1,Tabelas_IR!Q$8&gt;=Tabelas_IR!$C15,Tabelas_IR!Q$8&lt;=Tabelas_IR!$D15),(Tabelas_IR!Q$8*Tabelas_IR!$B15%)-P52,"")</f>
        <v/>
      </c>
      <c r="S52" s="47"/>
      <c r="T52" s="47"/>
    </row>
    <row r="53" customFormat="false" ht="12.75" hidden="false" customHeight="true" outlineLevel="0" collapsed="false">
      <c r="N53" s="341"/>
      <c r="O53" s="341"/>
      <c r="P53" s="341" t="str">
        <f aca="false">IF(AND(Tabelas_IR!O$6=1,Tabelas_IR!O$8&gt;=Tabelas_IR!$C16,Tabelas_IR!O$8&lt;=Tabelas_IR!$D16),(Tabelas_IR!O$8*Tabelas_IR!$B16%)-N53,"")</f>
        <v/>
      </c>
      <c r="Q53" s="341" t="str">
        <f aca="false">IF(AND(Tabelas_IR!P$6=1,Tabelas_IR!P$8&gt;=Tabelas_IR!$C16,Tabelas_IR!P$8&lt;=Tabelas_IR!$D16),(Tabelas_IR!P$8*Tabelas_IR!$B16%)-O53,"")</f>
        <v/>
      </c>
      <c r="R53" s="341" t="str">
        <f aca="false">IF(AND(Tabelas_IR!Q$6=1,Tabelas_IR!Q$8&gt;=Tabelas_IR!$C16,Tabelas_IR!Q$8&lt;=Tabelas_IR!$D16),(Tabelas_IR!Q$8*Tabelas_IR!$B16%)-P53,"")</f>
        <v/>
      </c>
      <c r="S53" s="47"/>
      <c r="T53" s="47"/>
    </row>
    <row r="54" customFormat="false" ht="12.75" hidden="false" customHeight="true" outlineLevel="0" collapsed="false">
      <c r="N54" s="341"/>
      <c r="O54" s="341"/>
      <c r="P54" s="341"/>
      <c r="Q54" s="341"/>
      <c r="R54" s="341"/>
      <c r="S54" s="47"/>
      <c r="T54" s="47"/>
    </row>
    <row r="55" customFormat="false" ht="12.75" hidden="false" customHeight="true" outlineLevel="0" collapsed="false">
      <c r="N55" s="341"/>
      <c r="O55" s="341"/>
      <c r="P55" s="341"/>
      <c r="Q55" s="341"/>
      <c r="R55" s="341"/>
      <c r="S55" s="47"/>
      <c r="T55" s="47"/>
    </row>
    <row r="56" customFormat="false" ht="12.75" hidden="false" customHeight="true" outlineLevel="0" collapsed="false">
      <c r="N56" s="341"/>
      <c r="O56" s="341"/>
      <c r="P56" s="341" t="str">
        <f aca="false">IF(AND(Tabelas_IR!O$6=2,Tabelas_IR!O$8&gt;=Tabelas_IR!$C19,Tabelas_IR!O$8&lt;=Tabelas_IR!$D19),(Tabelas_IR!O$8*Tabelas_IR!$B19%)-N56,"")</f>
        <v/>
      </c>
      <c r="Q56" s="341" t="str">
        <f aca="false">IF(AND(Tabelas_IR!P$6=2,Tabelas_IR!P$8&gt;=Tabelas_IR!$C19,Tabelas_IR!P$8&lt;=Tabelas_IR!$D19),(Tabelas_IR!P$8*Tabelas_IR!$B19%)-O56,"")</f>
        <v/>
      </c>
      <c r="R56" s="341" t="str">
        <f aca="false">IF(AND(Tabelas_IR!Q$6=2,Tabelas_IR!Q$8&gt;=Tabelas_IR!$C19,Tabelas_IR!Q$8&lt;=Tabelas_IR!$D19),(Tabelas_IR!Q$8*Tabelas_IR!$B19%)-P56,"")</f>
        <v/>
      </c>
      <c r="S56" s="47"/>
      <c r="T56" s="47"/>
    </row>
    <row r="57" customFormat="false" ht="12.75" hidden="false" customHeight="true" outlineLevel="0" collapsed="false">
      <c r="N57" s="341"/>
      <c r="O57" s="341"/>
      <c r="P57" s="341" t="str">
        <f aca="false">IF(AND(Tabelas_IR!O$6=2,Tabelas_IR!O$8&gt;=Tabelas_IR!$C20,Tabelas_IR!O$8&lt;=Tabelas_IR!$D20),(Tabelas_IR!O$8*Tabelas_IR!$B20%)-N57,"")</f>
        <v/>
      </c>
      <c r="Q57" s="341" t="str">
        <f aca="false">IF(AND(Tabelas_IR!P$6=2,Tabelas_IR!P$8&gt;=Tabelas_IR!$C20,Tabelas_IR!P$8&lt;=Tabelas_IR!$D20),(Tabelas_IR!P$8*Tabelas_IR!$B20%)-O57,"")</f>
        <v/>
      </c>
      <c r="R57" s="341" t="str">
        <f aca="false">IF(AND(Tabelas_IR!Q$6=2,Tabelas_IR!Q$8&gt;=Tabelas_IR!$C20,Tabelas_IR!Q$8&lt;=Tabelas_IR!$D20),(Tabelas_IR!Q$8*Tabelas_IR!$B20%)-P57,"")</f>
        <v/>
      </c>
      <c r="S57" s="47"/>
      <c r="T57" s="47"/>
    </row>
    <row r="58" customFormat="false" ht="12.75" hidden="false" customHeight="true" outlineLevel="0" collapsed="false">
      <c r="N58" s="341"/>
      <c r="O58" s="341"/>
      <c r="P58" s="341" t="str">
        <f aca="false">IF(AND(Tabelas_IR!O$6=2,Tabelas_IR!O$8&gt;=Tabelas_IR!$C21,Tabelas_IR!O$8&lt;=Tabelas_IR!$D21),(Tabelas_IR!O$8*Tabelas_IR!$B21%)-N58,"")</f>
        <v/>
      </c>
      <c r="Q58" s="341" t="str">
        <f aca="false">IF(AND(Tabelas_IR!P$6=2,Tabelas_IR!P$8&gt;=Tabelas_IR!$C21,Tabelas_IR!P$8&lt;=Tabelas_IR!$D21),(Tabelas_IR!P$8*Tabelas_IR!$B21%)-O58,"")</f>
        <v/>
      </c>
      <c r="R58" s="341" t="str">
        <f aca="false">IF(AND(Tabelas_IR!Q$6=2,Tabelas_IR!Q$8&gt;=Tabelas_IR!$C21,Tabelas_IR!Q$8&lt;=Tabelas_IR!$D21),(Tabelas_IR!Q$8*Tabelas_IR!$B21%)-P58,"")</f>
        <v/>
      </c>
      <c r="S58" s="47"/>
      <c r="T58" s="47"/>
    </row>
    <row r="59" customFormat="false" ht="12.75" hidden="false" customHeight="true" outlineLevel="0" collapsed="false">
      <c r="N59" s="341"/>
      <c r="O59" s="341"/>
      <c r="P59" s="341" t="str">
        <f aca="false">IF(AND(Tabelas_IR!O$6=2,Tabelas_IR!O$8&gt;=Tabelas_IR!$C22,Tabelas_IR!O$8&lt;=Tabelas_IR!$D22),(Tabelas_IR!O$8*Tabelas_IR!$B22%)-N59,"")</f>
        <v/>
      </c>
      <c r="Q59" s="341" t="str">
        <f aca="false">IF(AND(Tabelas_IR!P$6=2,Tabelas_IR!P$8&gt;=Tabelas_IR!$C22,Tabelas_IR!P$8&lt;=Tabelas_IR!$D22),(Tabelas_IR!P$8*Tabelas_IR!$B22%)-O59,"")</f>
        <v/>
      </c>
      <c r="R59" s="341" t="str">
        <f aca="false">IF(AND(Tabelas_IR!Q$6=2,Tabelas_IR!Q$8&gt;=Tabelas_IR!$C22,Tabelas_IR!Q$8&lt;=Tabelas_IR!$D22),(Tabelas_IR!Q$8*Tabelas_IR!$B22%)-P59,"")</f>
        <v/>
      </c>
      <c r="S59" s="47"/>
      <c r="T59" s="47"/>
    </row>
    <row r="60" customFormat="false" ht="12.75" hidden="false" customHeight="true" outlineLevel="0" collapsed="false">
      <c r="N60" s="341"/>
      <c r="O60" s="341"/>
      <c r="P60" s="341" t="str">
        <f aca="false">IF(AND(Tabelas_IR!O$6=2,Tabelas_IR!O$8&gt;=Tabelas_IR!$C23,Tabelas_IR!O$8&lt;=Tabelas_IR!$D23),(Tabelas_IR!O$8*Tabelas_IR!$B23%)-N60,"")</f>
        <v/>
      </c>
      <c r="Q60" s="341" t="str">
        <f aca="false">IF(AND(Tabelas_IR!P$6=2,Tabelas_IR!P$8&gt;=Tabelas_IR!$C23,Tabelas_IR!P$8&lt;=Tabelas_IR!$D23),(Tabelas_IR!P$8*Tabelas_IR!$B23%)-O60,"")</f>
        <v/>
      </c>
      <c r="R60" s="341" t="str">
        <f aca="false">IF(AND(Tabelas_IR!Q$6=2,Tabelas_IR!Q$8&gt;=Tabelas_IR!$C23,Tabelas_IR!Q$8&lt;=Tabelas_IR!$D23),(Tabelas_IR!Q$8*Tabelas_IR!$B23%)-P60,"")</f>
        <v/>
      </c>
      <c r="S60" s="47"/>
      <c r="T60" s="47"/>
    </row>
    <row r="61" customFormat="false" ht="12.75" hidden="false" customHeight="true" outlineLevel="0" collapsed="false">
      <c r="N61" s="341"/>
      <c r="O61" s="341"/>
      <c r="P61" s="341" t="str">
        <f aca="false">IF(AND(Tabelas_IR!O$6=2,Tabelas_IR!O$8&gt;=Tabelas_IR!$C24,Tabelas_IR!O$8&lt;=Tabelas_IR!$D24),(Tabelas_IR!O$8*Tabelas_IR!$B24%)-N61,"")</f>
        <v/>
      </c>
      <c r="Q61" s="341" t="str">
        <f aca="false">IF(AND(Tabelas_IR!P$6=2,Tabelas_IR!P$8&gt;=Tabelas_IR!$C24,Tabelas_IR!P$8&lt;=Tabelas_IR!$D24),(Tabelas_IR!P$8*Tabelas_IR!$B24%)-O61,"")</f>
        <v/>
      </c>
      <c r="R61" s="341" t="str">
        <f aca="false">IF(AND(Tabelas_IR!Q$6=2,Tabelas_IR!Q$8&gt;=Tabelas_IR!$C24,Tabelas_IR!Q$8&lt;=Tabelas_IR!$D24),(Tabelas_IR!Q$8*Tabelas_IR!$B24%)-P61,"")</f>
        <v/>
      </c>
      <c r="S61" s="47"/>
      <c r="T61" s="47"/>
    </row>
    <row r="62" customFormat="false" ht="12.75" hidden="false" customHeight="true" outlineLevel="0" collapsed="false">
      <c r="N62" s="341"/>
      <c r="O62" s="341"/>
      <c r="P62" s="341" t="str">
        <f aca="false">IF(AND(Tabelas_IR!O$6=2,Tabelas_IR!O$8&gt;=Tabelas_IR!$C25,Tabelas_IR!O$8&lt;=Tabelas_IR!$D25),(Tabelas_IR!O$8*Tabelas_IR!$B25%)-N62,"")</f>
        <v/>
      </c>
      <c r="Q62" s="341" t="str">
        <f aca="false">IF(AND(Tabelas_IR!P$6=2,Tabelas_IR!P$8&gt;=Tabelas_IR!$C25,Tabelas_IR!P$8&lt;=Tabelas_IR!$D25),(Tabelas_IR!P$8*Tabelas_IR!$B25%)-O62,"")</f>
        <v/>
      </c>
      <c r="R62" s="341" t="str">
        <f aca="false">IF(AND(Tabelas_IR!Q$6=2,Tabelas_IR!Q$8&gt;=Tabelas_IR!$C25,Tabelas_IR!Q$8&lt;=Tabelas_IR!$D25),(Tabelas_IR!Q$8*Tabelas_IR!$B25%)-P62,"")</f>
        <v/>
      </c>
      <c r="S62" s="47"/>
      <c r="T62" s="47"/>
    </row>
    <row r="63" customFormat="false" ht="12.75" hidden="false" customHeight="true" outlineLevel="0" collapsed="false">
      <c r="N63" s="341"/>
      <c r="O63" s="341"/>
      <c r="P63" s="341" t="str">
        <f aca="false">IF(AND(Tabelas_IR!O$6=2,Tabelas_IR!O$8&gt;=Tabelas_IR!$C26,Tabelas_IR!O$8&lt;=Tabelas_IR!$D26),(Tabelas_IR!O$8*Tabelas_IR!$B26%)-N63,"")</f>
        <v/>
      </c>
      <c r="Q63" s="341" t="str">
        <f aca="false">IF(AND(Tabelas_IR!P$6=2,Tabelas_IR!P$8&gt;=Tabelas_IR!$C26,Tabelas_IR!P$8&lt;=Tabelas_IR!$D26),(Tabelas_IR!P$8*Tabelas_IR!$B26%)-O63,"")</f>
        <v/>
      </c>
      <c r="R63" s="341" t="str">
        <f aca="false">IF(AND(Tabelas_IR!Q$6=2,Tabelas_IR!Q$8&gt;=Tabelas_IR!$C26,Tabelas_IR!Q$8&lt;=Tabelas_IR!$D26),(Tabelas_IR!Q$8*Tabelas_IR!$B26%)-P63,"")</f>
        <v/>
      </c>
      <c r="S63" s="47"/>
      <c r="T63" s="47"/>
    </row>
    <row r="64" customFormat="false" ht="12.75" hidden="false" customHeight="true" outlineLevel="0" collapsed="false">
      <c r="N64" s="341"/>
      <c r="O64" s="341"/>
      <c r="P64" s="341" t="str">
        <f aca="false">IF(AND(Tabelas_IR!O$6=2,Tabelas_IR!O$8&gt;=Tabelas_IR!$C27,Tabelas_IR!O$8&lt;=Tabelas_IR!$D27),(Tabelas_IR!O$8*Tabelas_IR!$B27%)-N64,"")</f>
        <v/>
      </c>
      <c r="Q64" s="341" t="str">
        <f aca="false">IF(AND(Tabelas_IR!P$6=2,Tabelas_IR!P$8&gt;=Tabelas_IR!$C27,Tabelas_IR!P$8&lt;=Tabelas_IR!$D27),(Tabelas_IR!P$8*Tabelas_IR!$B27%)-O64,"")</f>
        <v/>
      </c>
      <c r="R64" s="341" t="str">
        <f aca="false">IF(AND(Tabelas_IR!Q$6=2,Tabelas_IR!Q$8&gt;=Tabelas_IR!$C27,Tabelas_IR!Q$8&lt;=Tabelas_IR!$D27),(Tabelas_IR!Q$8*Tabelas_IR!$B27%)-P64,"")</f>
        <v/>
      </c>
      <c r="S64" s="47"/>
      <c r="T64" s="47"/>
    </row>
    <row r="65" customFormat="false" ht="12.75" hidden="false" customHeight="true" outlineLevel="0" collapsed="false">
      <c r="N65" s="341"/>
      <c r="O65" s="341"/>
      <c r="P65" s="341" t="str">
        <f aca="false">IF(AND(Tabelas_IR!O$6=2,Tabelas_IR!O$8&gt;=Tabelas_IR!$C28,Tabelas_IR!O$8&lt;=Tabelas_IR!$D28),(Tabelas_IR!O$8*Tabelas_IR!$B28%)-N65,"")</f>
        <v/>
      </c>
      <c r="Q65" s="341" t="str">
        <f aca="false">IF(AND(Tabelas_IR!P$6=2,Tabelas_IR!P$8&gt;=Tabelas_IR!$C28,Tabelas_IR!P$8&lt;=Tabelas_IR!$D28),(Tabelas_IR!P$8*Tabelas_IR!$B28%)-O65,"")</f>
        <v/>
      </c>
      <c r="R65" s="341" t="str">
        <f aca="false">IF(AND(Tabelas_IR!Q$6=2,Tabelas_IR!Q$8&gt;=Tabelas_IR!$C28,Tabelas_IR!Q$8&lt;=Tabelas_IR!$D28),(Tabelas_IR!Q$8*Tabelas_IR!$B28%)-P65,"")</f>
        <v/>
      </c>
      <c r="S65" s="47"/>
      <c r="T65" s="47"/>
    </row>
    <row r="66" customFormat="false" ht="12.75" hidden="false" customHeight="true" outlineLevel="0" collapsed="false">
      <c r="N66" s="341"/>
      <c r="O66" s="341"/>
      <c r="P66" s="341" t="str">
        <f aca="false">IF(AND(Tabelas_IR!O$6=2,Tabelas_IR!O$8&gt;=Tabelas_IR!$C29,Tabelas_IR!O$8&lt;=Tabelas_IR!$D29),(Tabelas_IR!O$8*Tabelas_IR!$B29%)-N66,"")</f>
        <v/>
      </c>
      <c r="Q66" s="341" t="str">
        <f aca="false">IF(AND(Tabelas_IR!P$6=2,Tabelas_IR!P$8&gt;=Tabelas_IR!$C29,Tabelas_IR!P$8&lt;=Tabelas_IR!$D29),(Tabelas_IR!P$8*Tabelas_IR!$B29%)-O66,"")</f>
        <v/>
      </c>
      <c r="R66" s="341" t="str">
        <f aca="false">IF(AND(Tabelas_IR!Q$6=2,Tabelas_IR!Q$8&gt;=Tabelas_IR!$C29,Tabelas_IR!Q$8&lt;=Tabelas_IR!$D29),(Tabelas_IR!Q$8*Tabelas_IR!$B29%)-P66,"")</f>
        <v/>
      </c>
      <c r="S66" s="47"/>
      <c r="T66" s="47"/>
    </row>
    <row r="67" customFormat="false" ht="12.75" hidden="false" customHeight="true" outlineLevel="0" collapsed="false">
      <c r="N67" s="341"/>
      <c r="O67" s="341"/>
      <c r="P67" s="341" t="str">
        <f aca="false">IF(AND(Tabelas_IR!O$6=2,Tabelas_IR!O$8&gt;=Tabelas_IR!$C30,Tabelas_IR!O$8&lt;=Tabelas_IR!$D30),(Tabelas_IR!O$8*Tabelas_IR!$B30%)-N67,"")</f>
        <v/>
      </c>
      <c r="Q67" s="341" t="str">
        <f aca="false">IF(AND(Tabelas_IR!P$6=2,Tabelas_IR!P$8&gt;=Tabelas_IR!$C30,Tabelas_IR!P$8&lt;=Tabelas_IR!$D30),(Tabelas_IR!P$8*Tabelas_IR!$B30%)-O67,"")</f>
        <v/>
      </c>
      <c r="R67" s="341" t="str">
        <f aca="false">IF(AND(Tabelas_IR!Q$6=2,Tabelas_IR!Q$8&gt;=Tabelas_IR!$C30,Tabelas_IR!Q$8&lt;=Tabelas_IR!$D30),(Tabelas_IR!Q$8*Tabelas_IR!$B30%)-P67,"")</f>
        <v/>
      </c>
      <c r="S67" s="47"/>
      <c r="T67" s="47"/>
    </row>
    <row r="68" customFormat="false" ht="12.75" hidden="false" customHeight="true" outlineLevel="0" collapsed="false">
      <c r="N68" s="341"/>
      <c r="O68" s="341"/>
      <c r="P68" s="341" t="str">
        <f aca="false">IF(AND(Tabelas_IR!O$6=2,Tabelas_IR!O$8&gt;=Tabelas_IR!$C31,Tabelas_IR!O$8&lt;=Tabelas_IR!$D31),(Tabelas_IR!O$8*Tabelas_IR!$B31%)-N68,"")</f>
        <v/>
      </c>
      <c r="Q68" s="341" t="str">
        <f aca="false">IF(AND(Tabelas_IR!P$6=2,Tabelas_IR!P$8&gt;=Tabelas_IR!$C31,Tabelas_IR!P$8&lt;=Tabelas_IR!$D31),(Tabelas_IR!P$8*Tabelas_IR!$B31%)-O68,"")</f>
        <v/>
      </c>
      <c r="R68" s="341" t="str">
        <f aca="false">IF(AND(Tabelas_IR!Q$6=2,Tabelas_IR!Q$8&gt;=Tabelas_IR!$C31,Tabelas_IR!Q$8&lt;=Tabelas_IR!$D31),(Tabelas_IR!Q$8*Tabelas_IR!$B31%)-P68,"")</f>
        <v/>
      </c>
      <c r="S68" s="47"/>
      <c r="T68" s="47"/>
    </row>
    <row r="69" customFormat="false" ht="12.75" hidden="false" customHeight="true" outlineLevel="0" collapsed="false">
      <c r="N69" s="341"/>
      <c r="O69" s="341"/>
      <c r="P69" s="341"/>
      <c r="Q69" s="341"/>
      <c r="R69" s="341"/>
      <c r="S69" s="47"/>
      <c r="T69" s="47"/>
    </row>
    <row r="70" customFormat="false" ht="12.75" hidden="false" customHeight="true" outlineLevel="0" collapsed="false">
      <c r="N70" s="341"/>
      <c r="O70" s="341"/>
      <c r="P70" s="341" t="str">
        <f aca="false">IF(AND(Tabelas_IR!O$6=2,Tabelas_IR!O$8&gt;=Tabelas_IR!$C30,Tabelas_IR!O$8&lt;=Tabelas_IR!$D30),(Tabelas_IR!O$8*Tabelas_IR!$B30%)-N70,"")</f>
        <v/>
      </c>
      <c r="Q70" s="341" t="str">
        <f aca="false">IF(AND(Tabelas_IR!P$6=2,Tabelas_IR!P$8&gt;=Tabelas_IR!$C30,Tabelas_IR!P$8&lt;=Tabelas_IR!$D30),(Tabelas_IR!P$8*Tabelas_IR!$B30%)-O70,"")</f>
        <v/>
      </c>
      <c r="R70" s="341" t="str">
        <f aca="false">IF(AND(Tabelas_IR!Q$6=2,Tabelas_IR!Q$8&gt;=Tabelas_IR!$C30,Tabelas_IR!Q$8&lt;=Tabelas_IR!$D30),(Tabelas_IR!Q$8*Tabelas_IR!$B30%)-P70,"")</f>
        <v/>
      </c>
      <c r="S70" s="47"/>
      <c r="T70" s="47"/>
    </row>
    <row r="71" customFormat="false" ht="12.75" hidden="false" customHeight="true" outlineLevel="0" collapsed="false">
      <c r="N71" s="341"/>
      <c r="O71" s="341"/>
      <c r="P71" s="341" t="str">
        <f aca="false">IF(AND(Tabelas_IR!O$6=2,Tabelas_IR!O$8&gt;=Tabelas_IR!$C31,Tabelas_IR!O$8&lt;=Tabelas_IR!$D31),(Tabelas_IR!O$8*Tabelas_IR!$B31%)-N71,"")</f>
        <v/>
      </c>
      <c r="Q71" s="341" t="str">
        <f aca="false">IF(AND(Tabelas_IR!P$6=2,Tabelas_IR!P$8&gt;=Tabelas_IR!$C31,Tabelas_IR!P$8&lt;=Tabelas_IR!$D31),(Tabelas_IR!P$8*Tabelas_IR!$B31%)-O71,"")</f>
        <v/>
      </c>
      <c r="R71" s="341" t="str">
        <f aca="false">IF(AND(Tabelas_IR!Q$6=2,Tabelas_IR!Q$8&gt;=Tabelas_IR!$C31,Tabelas_IR!Q$8&lt;=Tabelas_IR!$D31),(Tabelas_IR!Q$8*Tabelas_IR!$B31%)-P71,"")</f>
        <v/>
      </c>
      <c r="S71" s="47"/>
      <c r="T71" s="47"/>
    </row>
    <row r="72" customFormat="false" ht="12.75" hidden="false" customHeight="true" outlineLevel="0" collapsed="false">
      <c r="N72" s="341"/>
      <c r="O72" s="341"/>
      <c r="P72" s="341" t="str">
        <f aca="false">IF(AND(Tabelas_IR!O$6=2,Tabelas_IR!O$8&gt;=Tabelas_IR!$C32,Tabelas_IR!O$8&lt;=Tabelas_IR!$D32),(Tabelas_IR!O$8*Tabelas_IR!$B32%)-N72,"")</f>
        <v/>
      </c>
      <c r="Q72" s="341" t="str">
        <f aca="false">IF(AND(Tabelas_IR!P$6=2,Tabelas_IR!P$8&gt;=Tabelas_IR!$C32,Tabelas_IR!P$8&lt;=Tabelas_IR!$D32),(Tabelas_IR!P$8*Tabelas_IR!$B32%)-O72,"")</f>
        <v/>
      </c>
      <c r="R72" s="341" t="str">
        <f aca="false">IF(AND(Tabelas_IR!Q$6=2,Tabelas_IR!Q$8&gt;=Tabelas_IR!$C32,Tabelas_IR!Q$8&lt;=Tabelas_IR!$D32),(Tabelas_IR!Q$8*Tabelas_IR!$B32%)-P72,"")</f>
        <v/>
      </c>
      <c r="S72" s="47"/>
      <c r="T72" s="47"/>
    </row>
    <row r="73" customFormat="false" ht="12.75" hidden="false" customHeight="true" outlineLevel="0" collapsed="false">
      <c r="N73" s="341"/>
      <c r="O73" s="341"/>
      <c r="P73" s="341" t="str">
        <f aca="false">IF(AND(Tabelas_IR!O$6=2,Tabelas_IR!O$8&gt;=Tabelas_IR!$C32,Tabelas_IR!O$8&lt;=Tabelas_IR!$D32),(Tabelas_IR!O$8*Tabelas_IR!$B32%)-N73,"")</f>
        <v/>
      </c>
      <c r="Q73" s="341" t="str">
        <f aca="false">IF(AND(Tabelas_IR!P$6=2,Tabelas_IR!P$8&gt;=Tabelas_IR!$C32,Tabelas_IR!P$8&lt;=Tabelas_IR!$D32),(Tabelas_IR!P$8*Tabelas_IR!$B32%)-O73,"")</f>
        <v/>
      </c>
      <c r="R73" s="341" t="str">
        <f aca="false">IF(AND(Tabelas_IR!Q$6=2,Tabelas_IR!Q$8&gt;=Tabelas_IR!$C32,Tabelas_IR!Q$8&lt;=Tabelas_IR!$D32),(Tabelas_IR!Q$8*Tabelas_IR!$B32%)-P73,"")</f>
        <v/>
      </c>
      <c r="S73" s="47"/>
      <c r="T73" s="47"/>
    </row>
    <row r="74" customFormat="false" ht="12.75" hidden="false" customHeight="true" outlineLevel="0" collapsed="false">
      <c r="N74" s="341"/>
      <c r="O74" s="341"/>
      <c r="P74" s="341" t="str">
        <f aca="false">IF(AND(Tabelas_IR!O$6=2,Tabelas_IR!O$8&gt;=Tabelas_IR!$C23,Tabelas_IR!O$8&lt;=Tabelas_IR!$D23),(Tabelas_IR!O$8*Tabelas_IR!$B23%)-N74,"")</f>
        <v/>
      </c>
      <c r="Q74" s="341" t="str">
        <f aca="false">IF(AND(Tabelas_IR!P$6=2,Tabelas_IR!P$8&gt;=Tabelas_IR!$C23,Tabelas_IR!P$8&lt;=Tabelas_IR!$D23),(Tabelas_IR!P$8*Tabelas_IR!$B23%)-O74,"")</f>
        <v/>
      </c>
      <c r="R74" s="341" t="str">
        <f aca="false">IF(AND(Tabelas_IR!Q$6=2,Tabelas_IR!Q$8&gt;=Tabelas_IR!$C23,Tabelas_IR!Q$8&lt;=Tabelas_IR!$D23),(Tabelas_IR!Q$8*Tabelas_IR!$B23%)-P74,"")</f>
        <v/>
      </c>
      <c r="S74" s="47"/>
      <c r="T74" s="47"/>
    </row>
    <row r="75" customFormat="false" ht="12.75" hidden="false" customHeight="true" outlineLevel="0" collapsed="false">
      <c r="N75" s="341"/>
      <c r="O75" s="341"/>
      <c r="P75" s="341" t="str">
        <f aca="false">IF(AND(Tabelas_IR!O$6=2,Tabelas_IR!O$8&gt;=Tabelas_IR!$C24,Tabelas_IR!O$8&lt;=Tabelas_IR!$D24),(Tabelas_IR!O$8*Tabelas_IR!$B24%)-N75,"")</f>
        <v/>
      </c>
      <c r="Q75" s="341" t="str">
        <f aca="false">IF(AND(Tabelas_IR!P$6=2,Tabelas_IR!P$8&gt;=Tabelas_IR!$C24,Tabelas_IR!P$8&lt;=Tabelas_IR!$D24),(Tabelas_IR!P$8*Tabelas_IR!$B24%)-O75,"")</f>
        <v/>
      </c>
      <c r="R75" s="341" t="str">
        <f aca="false">IF(AND(Tabelas_IR!Q$6=2,Tabelas_IR!Q$8&gt;=Tabelas_IR!$C24,Tabelas_IR!Q$8&lt;=Tabelas_IR!$D24),(Tabelas_IR!Q$8*Tabelas_IR!$B24%)-P75,"")</f>
        <v/>
      </c>
      <c r="S75" s="47"/>
      <c r="T75" s="47"/>
    </row>
    <row r="76" customFormat="false" ht="12.75" hidden="false" customHeight="true" outlineLevel="0" collapsed="false"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47"/>
      <c r="T76" s="47"/>
    </row>
    <row r="77" customFormat="false" ht="12.75" hidden="false" customHeight="true" outlineLevel="0" collapsed="false"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47"/>
      <c r="T77" s="47"/>
    </row>
    <row r="78" customFormat="false" ht="12.75" hidden="false" customHeight="true" outlineLevel="0" collapsed="false"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</row>
    <row r="79" customFormat="false" ht="12.75" hidden="false" customHeight="true" outlineLevel="0" collapsed="false"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</row>
    <row r="80" customFormat="false" ht="12.75" hidden="false" customHeight="true" outlineLevel="0" collapsed="false"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</row>
    <row r="81" customFormat="false" ht="12.75" hidden="false" customHeight="true" outlineLevel="0" collapsed="false"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</row>
    <row r="82" customFormat="false" ht="12.75" hidden="false" customHeight="true" outlineLevel="0" collapsed="false"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</row>
    <row r="83" customFormat="false" ht="12.75" hidden="false" customHeight="true" outlineLevel="0" collapsed="false"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</row>
    <row r="84" customFormat="false" ht="12.75" hidden="false" customHeight="true" outlineLevel="0" collapsed="false"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</row>
    <row r="85" customFormat="false" ht="12.75" hidden="false" customHeight="true" outlineLevel="0" collapsed="false"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</row>
    <row r="86" customFormat="false" ht="12.75" hidden="false" customHeight="true" outlineLevel="0" collapsed="false"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</row>
    <row r="87" customFormat="false" ht="12.75" hidden="false" customHeight="true" outlineLevel="0" collapsed="false"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</row>
    <row r="88" customFormat="false" ht="12.75" hidden="false" customHeight="true" outlineLevel="0" collapsed="false"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</row>
    <row r="89" customFormat="false" ht="12.75" hidden="false" customHeight="true" outlineLevel="0" collapsed="false"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</row>
    <row r="90" customFormat="false" ht="12.75" hidden="false" customHeight="true" outlineLevel="0" collapsed="false"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</row>
    <row r="91" customFormat="false" ht="12.75" hidden="false" customHeight="true" outlineLevel="0" collapsed="false"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</row>
    <row r="92" customFormat="false" ht="12.75" hidden="false" customHeight="true" outlineLevel="0" collapsed="false"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</row>
  </sheetData>
  <sheetProtection sheet="true" objects="true" scenarios="true"/>
  <printOptions headings="tru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Roman,Regular"&amp;12Página &amp;P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64"/>
  <sheetViews>
    <sheetView showFormulas="false" showGridLines="true" showRowColHeaders="true" showZeros="true" rightToLeft="false" tabSelected="false" showOutlineSymbols="true" defaultGridColor="true" view="normal" topLeftCell="A34" colorId="64" zoomScale="110" zoomScaleNormal="110" zoomScalePageLayoutView="100" workbookViewId="0">
      <selection pane="topLeft" activeCell="B40" activeCellId="0" sqref="B40"/>
    </sheetView>
  </sheetViews>
  <sheetFormatPr defaultColWidth="11.53515625" defaultRowHeight="12.8" zeroHeight="false" outlineLevelRow="0" outlineLevelCol="0"/>
  <cols>
    <col collapsed="false" customWidth="true" hidden="false" outlineLevel="0" max="2" min="2" style="40" width="39.88"/>
  </cols>
  <sheetData>
    <row r="1" customFormat="false" ht="15" hidden="false" customHeight="false" outlineLevel="0" collapsed="false">
      <c r="A1" s="355" t="n">
        <v>1</v>
      </c>
      <c r="B1" s="347" t="s">
        <v>188</v>
      </c>
    </row>
    <row r="2" customFormat="false" ht="15" hidden="false" customHeight="false" outlineLevel="0" collapsed="false">
      <c r="A2" s="356" t="n">
        <v>100</v>
      </c>
      <c r="B2" s="357" t="s">
        <v>189</v>
      </c>
    </row>
    <row r="3" customFormat="false" ht="15" hidden="false" customHeight="false" outlineLevel="0" collapsed="false">
      <c r="A3" s="356" t="n">
        <v>101</v>
      </c>
      <c r="B3" s="357" t="s">
        <v>190</v>
      </c>
    </row>
    <row r="4" customFormat="false" ht="15" hidden="false" customHeight="false" outlineLevel="0" collapsed="false">
      <c r="A4" s="356" t="n">
        <v>102</v>
      </c>
      <c r="B4" s="358" t="s">
        <v>238</v>
      </c>
    </row>
    <row r="5" customFormat="false" ht="15" hidden="false" customHeight="false" outlineLevel="0" collapsed="false">
      <c r="A5" s="356" t="n">
        <v>103</v>
      </c>
      <c r="B5" s="357" t="s">
        <v>20</v>
      </c>
    </row>
    <row r="6" customFormat="false" ht="15" hidden="false" customHeight="false" outlineLevel="0" collapsed="false">
      <c r="A6" s="356" t="n">
        <v>104</v>
      </c>
      <c r="B6" s="357" t="s">
        <v>239</v>
      </c>
    </row>
    <row r="7" customFormat="false" ht="15" hidden="false" customHeight="false" outlineLevel="0" collapsed="false">
      <c r="A7" s="356" t="n">
        <v>105</v>
      </c>
      <c r="B7" s="357" t="s">
        <v>240</v>
      </c>
    </row>
    <row r="8" customFormat="false" ht="15" hidden="false" customHeight="false" outlineLevel="0" collapsed="false">
      <c r="A8" s="356" t="n">
        <v>106</v>
      </c>
      <c r="B8" s="357" t="s">
        <v>21</v>
      </c>
    </row>
    <row r="9" customFormat="false" ht="15" hidden="false" customHeight="false" outlineLevel="0" collapsed="false">
      <c r="A9" s="356" t="n">
        <v>107</v>
      </c>
      <c r="B9" s="357" t="s">
        <v>241</v>
      </c>
    </row>
    <row r="10" customFormat="false" ht="15" hidden="false" customHeight="false" outlineLevel="0" collapsed="false">
      <c r="A10" s="356" t="n">
        <v>108</v>
      </c>
      <c r="B10" s="358"/>
    </row>
    <row r="11" customFormat="false" ht="15" hidden="false" customHeight="false" outlineLevel="0" collapsed="false">
      <c r="A11" s="356" t="n">
        <v>109</v>
      </c>
      <c r="B11" s="357"/>
    </row>
    <row r="12" customFormat="false" ht="15" hidden="false" customHeight="false" outlineLevel="0" collapsed="false">
      <c r="A12" s="356"/>
      <c r="B12" s="357"/>
    </row>
    <row r="13" customFormat="false" ht="15" hidden="false" customHeight="false" outlineLevel="0" collapsed="false">
      <c r="A13" s="355" t="n">
        <v>11</v>
      </c>
      <c r="B13" s="359" t="s">
        <v>191</v>
      </c>
    </row>
    <row r="14" customFormat="false" ht="15" hidden="false" customHeight="false" outlineLevel="0" collapsed="false">
      <c r="A14" s="356" t="n">
        <v>111</v>
      </c>
      <c r="B14" s="357" t="s">
        <v>20</v>
      </c>
    </row>
    <row r="15" customFormat="false" ht="15" hidden="false" customHeight="false" outlineLevel="0" collapsed="false">
      <c r="A15" s="356" t="n">
        <v>112</v>
      </c>
      <c r="B15" s="357" t="s">
        <v>192</v>
      </c>
    </row>
    <row r="16" customFormat="false" ht="15" hidden="false" customHeight="false" outlineLevel="0" collapsed="false">
      <c r="A16" s="356" t="n">
        <v>113</v>
      </c>
      <c r="B16" s="357"/>
    </row>
    <row r="17" customFormat="false" ht="15" hidden="false" customHeight="false" outlineLevel="0" collapsed="false">
      <c r="A17" s="356" t="n">
        <v>114</v>
      </c>
      <c r="B17" s="357"/>
    </row>
    <row r="18" customFormat="false" ht="15" hidden="false" customHeight="false" outlineLevel="0" collapsed="false">
      <c r="A18" s="356" t="n">
        <v>115</v>
      </c>
      <c r="B18" s="357"/>
    </row>
    <row r="19" customFormat="false" ht="15" hidden="false" customHeight="false" outlineLevel="0" collapsed="false">
      <c r="A19" s="356" t="n">
        <v>116</v>
      </c>
      <c r="B19" s="357"/>
    </row>
    <row r="20" customFormat="false" ht="15" hidden="false" customHeight="false" outlineLevel="0" collapsed="false">
      <c r="A20" s="356" t="n">
        <v>117</v>
      </c>
      <c r="B20" s="357"/>
    </row>
    <row r="21" customFormat="false" ht="15" hidden="false" customHeight="false" outlineLevel="0" collapsed="false">
      <c r="A21" s="356" t="n">
        <v>118</v>
      </c>
      <c r="B21" s="357"/>
    </row>
    <row r="22" customFormat="false" ht="15" hidden="false" customHeight="false" outlineLevel="0" collapsed="false">
      <c r="A22" s="356" t="n">
        <v>119</v>
      </c>
      <c r="B22" s="357"/>
    </row>
    <row r="23" customFormat="false" ht="15" hidden="false" customHeight="false" outlineLevel="0" collapsed="false">
      <c r="A23" s="355"/>
      <c r="B23" s="357"/>
    </row>
    <row r="24" customFormat="false" ht="15" hidden="false" customHeight="false" outlineLevel="0" collapsed="false">
      <c r="A24" s="355" t="n">
        <v>12</v>
      </c>
      <c r="B24" s="359" t="s">
        <v>193</v>
      </c>
    </row>
    <row r="25" customFormat="false" ht="15" hidden="false" customHeight="false" outlineLevel="0" collapsed="false">
      <c r="A25" s="356" t="n">
        <v>120</v>
      </c>
      <c r="B25" s="357" t="s">
        <v>21</v>
      </c>
    </row>
    <row r="26" customFormat="false" ht="15" hidden="false" customHeight="false" outlineLevel="0" collapsed="false">
      <c r="A26" s="356" t="n">
        <v>121</v>
      </c>
      <c r="B26" s="357" t="s">
        <v>194</v>
      </c>
    </row>
    <row r="27" customFormat="false" ht="15" hidden="false" customHeight="false" outlineLevel="0" collapsed="false">
      <c r="A27" s="356" t="n">
        <v>122</v>
      </c>
      <c r="B27" s="357"/>
    </row>
    <row r="28" customFormat="false" ht="15" hidden="false" customHeight="false" outlineLevel="0" collapsed="false">
      <c r="A28" s="356" t="n">
        <v>123</v>
      </c>
      <c r="B28" s="357"/>
    </row>
    <row r="29" customFormat="false" ht="15" hidden="false" customHeight="false" outlineLevel="0" collapsed="false">
      <c r="A29" s="356" t="n">
        <v>124</v>
      </c>
      <c r="B29" s="357"/>
    </row>
    <row r="30" customFormat="false" ht="15" hidden="false" customHeight="false" outlineLevel="0" collapsed="false">
      <c r="A30" s="356" t="n">
        <v>125</v>
      </c>
      <c r="B30" s="357"/>
    </row>
    <row r="31" customFormat="false" ht="15" hidden="false" customHeight="false" outlineLevel="0" collapsed="false">
      <c r="A31" s="356" t="n">
        <v>126</v>
      </c>
      <c r="B31" s="357"/>
    </row>
    <row r="32" customFormat="false" ht="15" hidden="false" customHeight="false" outlineLevel="0" collapsed="false">
      <c r="A32" s="356" t="n">
        <v>127</v>
      </c>
      <c r="B32" s="357"/>
    </row>
    <row r="33" customFormat="false" ht="15" hidden="false" customHeight="false" outlineLevel="0" collapsed="false">
      <c r="A33" s="356" t="n">
        <v>128</v>
      </c>
      <c r="B33" s="357"/>
    </row>
    <row r="34" customFormat="false" ht="15" hidden="false" customHeight="false" outlineLevel="0" collapsed="false">
      <c r="A34" s="356" t="n">
        <v>129</v>
      </c>
      <c r="B34" s="357"/>
    </row>
    <row r="35" customFormat="false" ht="15" hidden="false" customHeight="false" outlineLevel="0" collapsed="false">
      <c r="A35" s="356" t="n">
        <v>130</v>
      </c>
      <c r="B35" s="357"/>
    </row>
    <row r="36" customFormat="false" ht="15" hidden="false" customHeight="false" outlineLevel="0" collapsed="false">
      <c r="A36" s="356"/>
      <c r="B36" s="357"/>
    </row>
    <row r="37" customFormat="false" ht="15" hidden="false" customHeight="false" outlineLevel="0" collapsed="false">
      <c r="A37" s="355" t="n">
        <v>2</v>
      </c>
      <c r="B37" s="360" t="s">
        <v>195</v>
      </c>
    </row>
    <row r="38" customFormat="false" ht="15" hidden="false" customHeight="false" outlineLevel="0" collapsed="false">
      <c r="A38" s="355" t="n">
        <v>20</v>
      </c>
      <c r="B38" s="361" t="s">
        <v>196</v>
      </c>
    </row>
    <row r="39" customFormat="false" ht="15" hidden="false" customHeight="false" outlineLevel="0" collapsed="false">
      <c r="A39" s="356" t="n">
        <v>200</v>
      </c>
      <c r="B39" s="351" t="s">
        <v>242</v>
      </c>
    </row>
    <row r="40" customFormat="false" ht="15" hidden="false" customHeight="false" outlineLevel="0" collapsed="false">
      <c r="A40" s="356" t="n">
        <v>201</v>
      </c>
      <c r="B40" s="351" t="s">
        <v>198</v>
      </c>
    </row>
    <row r="41" customFormat="false" ht="15" hidden="false" customHeight="false" outlineLevel="0" collapsed="false">
      <c r="A41" s="356" t="n">
        <v>202</v>
      </c>
      <c r="B41" s="357" t="s">
        <v>199</v>
      </c>
    </row>
    <row r="42" customFormat="false" ht="15" hidden="false" customHeight="false" outlineLevel="0" collapsed="false">
      <c r="A42" s="356" t="n">
        <v>203</v>
      </c>
      <c r="B42" s="351" t="s">
        <v>200</v>
      </c>
    </row>
    <row r="43" customFormat="false" ht="15" hidden="false" customHeight="false" outlineLevel="0" collapsed="false">
      <c r="A43" s="356" t="n">
        <v>204</v>
      </c>
      <c r="B43" s="351" t="s">
        <v>194</v>
      </c>
    </row>
    <row r="44" customFormat="false" ht="15" hidden="false" customHeight="false" outlineLevel="0" collapsed="false">
      <c r="A44" s="356" t="n">
        <v>205</v>
      </c>
      <c r="B44" s="357"/>
    </row>
    <row r="45" customFormat="false" ht="15" hidden="false" customHeight="false" outlineLevel="0" collapsed="false">
      <c r="A45" s="356" t="n">
        <v>206</v>
      </c>
      <c r="B45" s="357"/>
    </row>
    <row r="46" customFormat="false" ht="15" hidden="false" customHeight="false" outlineLevel="0" collapsed="false">
      <c r="A46" s="356" t="n">
        <v>207</v>
      </c>
      <c r="B46" s="357"/>
    </row>
    <row r="47" customFormat="false" ht="15" hidden="false" customHeight="false" outlineLevel="0" collapsed="false">
      <c r="A47" s="356" t="n">
        <v>208</v>
      </c>
      <c r="B47" s="357"/>
    </row>
    <row r="48" customFormat="false" ht="15" hidden="false" customHeight="false" outlineLevel="0" collapsed="false">
      <c r="A48" s="356" t="n">
        <v>209</v>
      </c>
      <c r="B48" s="357"/>
    </row>
    <row r="49" customFormat="false" ht="15" hidden="false" customHeight="false" outlineLevel="0" collapsed="false">
      <c r="A49" s="356" t="n">
        <v>210</v>
      </c>
      <c r="B49" s="357"/>
    </row>
    <row r="50" customFormat="false" ht="15" hidden="false" customHeight="false" outlineLevel="0" collapsed="false">
      <c r="A50" s="356" t="n">
        <v>211</v>
      </c>
      <c r="B50" s="357"/>
    </row>
    <row r="51" customFormat="false" ht="15" hidden="false" customHeight="false" outlineLevel="0" collapsed="false">
      <c r="A51" s="356" t="n">
        <v>212</v>
      </c>
      <c r="B51" s="357"/>
    </row>
    <row r="52" customFormat="false" ht="15" hidden="false" customHeight="false" outlineLevel="0" collapsed="false">
      <c r="A52" s="356" t="n">
        <v>213</v>
      </c>
      <c r="B52" s="357"/>
    </row>
    <row r="53" customFormat="false" ht="15" hidden="false" customHeight="false" outlineLevel="0" collapsed="false">
      <c r="A53" s="356" t="n">
        <v>214</v>
      </c>
      <c r="B53" s="357"/>
    </row>
    <row r="54" customFormat="false" ht="15" hidden="false" customHeight="false" outlineLevel="0" collapsed="false">
      <c r="A54" s="356" t="n">
        <v>215</v>
      </c>
      <c r="B54" s="357"/>
    </row>
    <row r="55" customFormat="false" ht="15" hidden="false" customHeight="false" outlineLevel="0" collapsed="false">
      <c r="A55" s="356" t="n">
        <v>216</v>
      </c>
      <c r="B55" s="357"/>
    </row>
    <row r="56" customFormat="false" ht="15" hidden="false" customHeight="false" outlineLevel="0" collapsed="false">
      <c r="A56" s="356" t="n">
        <v>217</v>
      </c>
      <c r="B56" s="357"/>
    </row>
    <row r="57" customFormat="false" ht="15" hidden="false" customHeight="false" outlineLevel="0" collapsed="false">
      <c r="A57" s="356" t="n">
        <v>218</v>
      </c>
      <c r="B57" s="357"/>
    </row>
    <row r="58" customFormat="false" ht="15" hidden="false" customHeight="false" outlineLevel="0" collapsed="false">
      <c r="A58" s="356" t="n">
        <v>219</v>
      </c>
      <c r="B58" s="357"/>
    </row>
    <row r="59" customFormat="false" ht="15" hidden="false" customHeight="false" outlineLevel="0" collapsed="false">
      <c r="A59" s="355" t="n">
        <v>22</v>
      </c>
      <c r="B59" s="361" t="s">
        <v>201</v>
      </c>
    </row>
    <row r="60" customFormat="false" ht="15" hidden="false" customHeight="false" outlineLevel="0" collapsed="false">
      <c r="A60" s="356" t="n">
        <v>220</v>
      </c>
      <c r="B60" s="351" t="s">
        <v>202</v>
      </c>
    </row>
    <row r="61" customFormat="false" ht="15" hidden="false" customHeight="false" outlineLevel="0" collapsed="false">
      <c r="A61" s="356" t="n">
        <v>221</v>
      </c>
      <c r="B61" s="351" t="s">
        <v>203</v>
      </c>
    </row>
    <row r="62" customFormat="false" ht="15" hidden="false" customHeight="false" outlineLevel="0" collapsed="false">
      <c r="A62" s="356" t="n">
        <v>222</v>
      </c>
      <c r="B62" s="351" t="s">
        <v>204</v>
      </c>
    </row>
    <row r="63" customFormat="false" ht="15" hidden="false" customHeight="false" outlineLevel="0" collapsed="false">
      <c r="A63" s="356" t="n">
        <v>223</v>
      </c>
      <c r="B63" s="351" t="s">
        <v>205</v>
      </c>
    </row>
    <row r="64" customFormat="false" ht="15" hidden="false" customHeight="false" outlineLevel="0" collapsed="false">
      <c r="A64" s="356" t="n">
        <v>224</v>
      </c>
      <c r="B64" s="351" t="s">
        <v>243</v>
      </c>
    </row>
    <row r="65" customFormat="false" ht="15" hidden="false" customHeight="false" outlineLevel="0" collapsed="false">
      <c r="A65" s="356" t="n">
        <v>225</v>
      </c>
      <c r="B65" s="351" t="s">
        <v>244</v>
      </c>
    </row>
    <row r="66" customFormat="false" ht="15" hidden="false" customHeight="false" outlineLevel="0" collapsed="false">
      <c r="A66" s="356" t="n">
        <v>226</v>
      </c>
      <c r="B66" s="351" t="s">
        <v>245</v>
      </c>
    </row>
    <row r="67" customFormat="false" ht="15" hidden="false" customHeight="false" outlineLevel="0" collapsed="false">
      <c r="A67" s="356" t="n">
        <v>227</v>
      </c>
      <c r="B67" s="362" t="s">
        <v>209</v>
      </c>
    </row>
    <row r="68" customFormat="false" ht="15" hidden="false" customHeight="false" outlineLevel="0" collapsed="false">
      <c r="A68" s="356" t="n">
        <v>228</v>
      </c>
      <c r="B68" s="357" t="s">
        <v>210</v>
      </c>
    </row>
    <row r="69" customFormat="false" ht="15" hidden="false" customHeight="false" outlineLevel="0" collapsed="false">
      <c r="A69" s="356" t="n">
        <v>229</v>
      </c>
      <c r="B69" s="351" t="s">
        <v>211</v>
      </c>
    </row>
    <row r="70" customFormat="false" ht="15" hidden="false" customHeight="false" outlineLevel="0" collapsed="false">
      <c r="A70" s="356" t="n">
        <v>230</v>
      </c>
      <c r="B70" s="351" t="s">
        <v>212</v>
      </c>
    </row>
    <row r="71" customFormat="false" ht="15" hidden="false" customHeight="false" outlineLevel="0" collapsed="false">
      <c r="A71" s="356" t="n">
        <v>231</v>
      </c>
      <c r="B71" s="351" t="s">
        <v>213</v>
      </c>
    </row>
    <row r="72" customFormat="false" ht="15" hidden="false" customHeight="false" outlineLevel="0" collapsed="false">
      <c r="A72" s="356" t="n">
        <v>232</v>
      </c>
      <c r="B72" s="351" t="s">
        <v>214</v>
      </c>
    </row>
    <row r="73" customFormat="false" ht="15" hidden="false" customHeight="false" outlineLevel="0" collapsed="false">
      <c r="A73" s="356" t="n">
        <v>233</v>
      </c>
      <c r="B73" s="351" t="s">
        <v>215</v>
      </c>
    </row>
    <row r="74" customFormat="false" ht="15" hidden="false" customHeight="false" outlineLevel="0" collapsed="false">
      <c r="A74" s="356" t="n">
        <v>234</v>
      </c>
      <c r="B74" s="351" t="s">
        <v>216</v>
      </c>
    </row>
    <row r="75" customFormat="false" ht="15" hidden="false" customHeight="false" outlineLevel="0" collapsed="false">
      <c r="A75" s="356" t="n">
        <v>235</v>
      </c>
      <c r="B75" s="351" t="s">
        <v>217</v>
      </c>
    </row>
    <row r="76" customFormat="false" ht="15" hidden="false" customHeight="false" outlineLevel="0" collapsed="false">
      <c r="A76" s="356" t="n">
        <v>236</v>
      </c>
      <c r="B76" s="357" t="s">
        <v>218</v>
      </c>
    </row>
    <row r="77" customFormat="false" ht="15" hidden="false" customHeight="false" outlineLevel="0" collapsed="false">
      <c r="A77" s="356" t="n">
        <v>237</v>
      </c>
      <c r="B77" s="357" t="s">
        <v>219</v>
      </c>
    </row>
    <row r="78" customFormat="false" ht="15" hidden="false" customHeight="false" outlineLevel="0" collapsed="false">
      <c r="A78" s="356" t="n">
        <v>238</v>
      </c>
      <c r="B78" s="351" t="s">
        <v>220</v>
      </c>
    </row>
    <row r="79" customFormat="false" ht="15" hidden="false" customHeight="false" outlineLevel="0" collapsed="false">
      <c r="A79" s="356" t="n">
        <v>239</v>
      </c>
      <c r="B79" s="351" t="s">
        <v>221</v>
      </c>
    </row>
    <row r="80" customFormat="false" ht="15" hidden="false" customHeight="false" outlineLevel="0" collapsed="false">
      <c r="A80" s="356" t="n">
        <v>240</v>
      </c>
      <c r="B80" s="351" t="s">
        <v>222</v>
      </c>
    </row>
    <row r="81" customFormat="false" ht="15" hidden="false" customHeight="false" outlineLevel="0" collapsed="false">
      <c r="A81" s="356" t="n">
        <v>241</v>
      </c>
      <c r="B81" s="357" t="s">
        <v>223</v>
      </c>
    </row>
    <row r="82" customFormat="false" ht="15" hidden="false" customHeight="false" outlineLevel="0" collapsed="false">
      <c r="A82" s="356" t="n">
        <v>242</v>
      </c>
      <c r="B82" s="357"/>
    </row>
    <row r="83" customFormat="false" ht="15" hidden="false" customHeight="false" outlineLevel="0" collapsed="false">
      <c r="A83" s="356" t="n">
        <v>243</v>
      </c>
      <c r="B83" s="357"/>
    </row>
    <row r="84" customFormat="false" ht="15" hidden="false" customHeight="false" outlineLevel="0" collapsed="false">
      <c r="A84" s="356" t="n">
        <v>244</v>
      </c>
      <c r="B84" s="357"/>
    </row>
    <row r="85" customFormat="false" ht="15" hidden="false" customHeight="false" outlineLevel="0" collapsed="false">
      <c r="A85" s="356" t="n">
        <v>245</v>
      </c>
      <c r="B85" s="357"/>
    </row>
    <row r="86" customFormat="false" ht="15" hidden="false" customHeight="false" outlineLevel="0" collapsed="false">
      <c r="A86" s="356" t="n">
        <v>246</v>
      </c>
      <c r="B86" s="357"/>
    </row>
    <row r="87" customFormat="false" ht="15" hidden="false" customHeight="false" outlineLevel="0" collapsed="false">
      <c r="A87" s="356" t="n">
        <v>247</v>
      </c>
      <c r="B87" s="357"/>
    </row>
    <row r="88" customFormat="false" ht="15" hidden="false" customHeight="false" outlineLevel="0" collapsed="false">
      <c r="A88" s="356" t="n">
        <v>248</v>
      </c>
      <c r="B88" s="357"/>
    </row>
    <row r="89" customFormat="false" ht="15" hidden="false" customHeight="false" outlineLevel="0" collapsed="false">
      <c r="A89" s="356" t="n">
        <v>249</v>
      </c>
      <c r="B89" s="357"/>
    </row>
    <row r="90" customFormat="false" ht="15" hidden="false" customHeight="false" outlineLevel="0" collapsed="false">
      <c r="A90" s="355" t="n">
        <v>25</v>
      </c>
      <c r="B90" s="361" t="s">
        <v>224</v>
      </c>
    </row>
    <row r="91" customFormat="false" ht="15" hidden="false" customHeight="false" outlineLevel="0" collapsed="false">
      <c r="A91" s="356" t="n">
        <v>250</v>
      </c>
      <c r="B91" s="357" t="s">
        <v>225</v>
      </c>
    </row>
    <row r="92" customFormat="false" ht="15" hidden="false" customHeight="false" outlineLevel="0" collapsed="false">
      <c r="A92" s="356" t="n">
        <v>251</v>
      </c>
      <c r="B92" s="351" t="s">
        <v>226</v>
      </c>
    </row>
    <row r="93" customFormat="false" ht="15" hidden="false" customHeight="false" outlineLevel="0" collapsed="false">
      <c r="A93" s="356" t="n">
        <v>252</v>
      </c>
      <c r="B93" s="351" t="s">
        <v>227</v>
      </c>
    </row>
    <row r="94" customFormat="false" ht="15" hidden="false" customHeight="false" outlineLevel="0" collapsed="false">
      <c r="A94" s="356" t="n">
        <v>253</v>
      </c>
      <c r="B94" s="357"/>
    </row>
    <row r="95" customFormat="false" ht="15" hidden="false" customHeight="false" outlineLevel="0" collapsed="false">
      <c r="A95" s="356" t="n">
        <v>254</v>
      </c>
      <c r="B95" s="357" t="s">
        <v>246</v>
      </c>
    </row>
    <row r="96" customFormat="false" ht="15" hidden="false" customHeight="false" outlineLevel="0" collapsed="false">
      <c r="A96" s="356" t="n">
        <v>255</v>
      </c>
      <c r="B96" s="357"/>
    </row>
    <row r="97" customFormat="false" ht="15" hidden="false" customHeight="false" outlineLevel="0" collapsed="false">
      <c r="A97" s="356" t="n">
        <v>256</v>
      </c>
      <c r="B97" s="357"/>
    </row>
    <row r="98" customFormat="false" ht="15" hidden="false" customHeight="false" outlineLevel="0" collapsed="false">
      <c r="A98" s="356" t="n">
        <v>257</v>
      </c>
      <c r="B98" s="357"/>
    </row>
    <row r="99" customFormat="false" ht="15" hidden="false" customHeight="false" outlineLevel="0" collapsed="false">
      <c r="A99" s="356" t="n">
        <v>258</v>
      </c>
      <c r="B99" s="351"/>
    </row>
    <row r="100" customFormat="false" ht="15" hidden="false" customHeight="false" outlineLevel="0" collapsed="false">
      <c r="A100" s="356" t="n">
        <v>259</v>
      </c>
      <c r="B100" s="358"/>
    </row>
    <row r="101" customFormat="false" ht="15" hidden="false" customHeight="false" outlineLevel="0" collapsed="false">
      <c r="A101" s="356" t="n">
        <v>260</v>
      </c>
      <c r="B101" s="357"/>
    </row>
    <row r="102" customFormat="false" ht="15" hidden="false" customHeight="false" outlineLevel="0" collapsed="false">
      <c r="A102" s="356" t="n">
        <v>261</v>
      </c>
      <c r="B102" s="357"/>
    </row>
    <row r="103" customFormat="false" ht="15" hidden="false" customHeight="false" outlineLevel="0" collapsed="false">
      <c r="A103" s="356" t="n">
        <v>262</v>
      </c>
      <c r="B103" s="357"/>
    </row>
    <row r="104" customFormat="false" ht="15" hidden="false" customHeight="false" outlineLevel="0" collapsed="false">
      <c r="A104" s="356" t="n">
        <v>263</v>
      </c>
      <c r="B104" s="357"/>
    </row>
    <row r="105" customFormat="false" ht="15" hidden="false" customHeight="false" outlineLevel="0" collapsed="false">
      <c r="A105" s="356" t="n">
        <v>264</v>
      </c>
      <c r="B105" s="357"/>
    </row>
    <row r="106" customFormat="false" ht="15" hidden="false" customHeight="false" outlineLevel="0" collapsed="false">
      <c r="A106" s="356" t="n">
        <v>265</v>
      </c>
      <c r="B106" s="357"/>
    </row>
    <row r="107" customFormat="false" ht="15" hidden="false" customHeight="false" outlineLevel="0" collapsed="false">
      <c r="A107" s="356" t="n">
        <v>266</v>
      </c>
      <c r="B107" s="357"/>
    </row>
    <row r="108" customFormat="false" ht="15" hidden="false" customHeight="false" outlineLevel="0" collapsed="false">
      <c r="A108" s="356" t="n">
        <v>267</v>
      </c>
      <c r="B108" s="357"/>
    </row>
    <row r="109" customFormat="false" ht="15" hidden="false" customHeight="false" outlineLevel="0" collapsed="false">
      <c r="A109" s="356" t="n">
        <v>268</v>
      </c>
      <c r="B109" s="357"/>
    </row>
    <row r="110" customFormat="false" ht="15" hidden="false" customHeight="false" outlineLevel="0" collapsed="false">
      <c r="A110" s="356" t="n">
        <v>269</v>
      </c>
      <c r="B110" s="357"/>
    </row>
    <row r="111" customFormat="false" ht="15" hidden="false" customHeight="false" outlineLevel="0" collapsed="false">
      <c r="A111" s="356" t="n">
        <v>270</v>
      </c>
      <c r="B111" s="357"/>
    </row>
    <row r="112" customFormat="false" ht="15" hidden="false" customHeight="false" outlineLevel="0" collapsed="false">
      <c r="A112" s="160"/>
      <c r="B112" s="265"/>
    </row>
    <row r="113" customFormat="false" ht="15" hidden="false" customHeight="false" outlineLevel="0" collapsed="false">
      <c r="A113" s="355" t="n">
        <v>3</v>
      </c>
      <c r="B113" s="360" t="s">
        <v>228</v>
      </c>
    </row>
    <row r="114" customFormat="false" ht="15" hidden="false" customHeight="false" outlineLevel="0" collapsed="false">
      <c r="A114" s="356" t="n">
        <v>300</v>
      </c>
      <c r="B114" s="351" t="s">
        <v>229</v>
      </c>
    </row>
    <row r="115" customFormat="false" ht="15" hidden="false" customHeight="false" outlineLevel="0" collapsed="false">
      <c r="A115" s="356" t="n">
        <v>301</v>
      </c>
      <c r="B115" s="351" t="s">
        <v>230</v>
      </c>
    </row>
    <row r="116" customFormat="false" ht="15" hidden="false" customHeight="false" outlineLevel="0" collapsed="false">
      <c r="A116" s="356" t="n">
        <v>302</v>
      </c>
      <c r="B116" s="357" t="s">
        <v>232</v>
      </c>
    </row>
    <row r="117" customFormat="false" ht="15" hidden="false" customHeight="false" outlineLevel="0" collapsed="false">
      <c r="A117" s="356" t="n">
        <v>303</v>
      </c>
      <c r="B117" s="351" t="s">
        <v>157</v>
      </c>
    </row>
    <row r="118" customFormat="false" ht="15" hidden="false" customHeight="false" outlineLevel="0" collapsed="false">
      <c r="A118" s="356" t="n">
        <v>304</v>
      </c>
      <c r="B118" s="351" t="s">
        <v>24</v>
      </c>
    </row>
    <row r="119" customFormat="false" ht="15" hidden="false" customHeight="false" outlineLevel="0" collapsed="false">
      <c r="A119" s="356" t="n">
        <v>305</v>
      </c>
      <c r="B119" s="351" t="s">
        <v>234</v>
      </c>
    </row>
    <row r="120" customFormat="false" ht="15" hidden="false" customHeight="false" outlineLevel="0" collapsed="false">
      <c r="A120" s="356" t="n">
        <v>306</v>
      </c>
      <c r="B120" s="363" t="s">
        <v>235</v>
      </c>
    </row>
    <row r="121" customFormat="false" ht="15" hidden="false" customHeight="false" outlineLevel="0" collapsed="false">
      <c r="A121" s="356" t="n">
        <v>307</v>
      </c>
      <c r="B121" s="357" t="s">
        <v>247</v>
      </c>
    </row>
    <row r="122" customFormat="false" ht="15" hidden="false" customHeight="false" outlineLevel="0" collapsed="false">
      <c r="A122" s="356" t="n">
        <v>308</v>
      </c>
      <c r="B122" s="357" t="s">
        <v>248</v>
      </c>
    </row>
    <row r="123" customFormat="false" ht="15" hidden="false" customHeight="false" outlineLevel="0" collapsed="false">
      <c r="A123" s="356" t="n">
        <v>309</v>
      </c>
    </row>
    <row r="124" customFormat="false" ht="15" hidden="false" customHeight="false" outlineLevel="0" collapsed="false">
      <c r="A124" s="356" t="n">
        <v>310</v>
      </c>
      <c r="B124" s="357" t="s">
        <v>158</v>
      </c>
    </row>
    <row r="125" customFormat="false" ht="15" hidden="false" customHeight="false" outlineLevel="0" collapsed="false">
      <c r="A125" s="356" t="n">
        <v>311</v>
      </c>
      <c r="B125" s="357"/>
    </row>
    <row r="126" customFormat="false" ht="15" hidden="false" customHeight="false" outlineLevel="0" collapsed="false">
      <c r="A126" s="356" t="n">
        <v>312</v>
      </c>
      <c r="B126" s="357"/>
    </row>
    <row r="127" customFormat="false" ht="15" hidden="false" customHeight="false" outlineLevel="0" collapsed="false">
      <c r="A127" s="356" t="n">
        <v>313</v>
      </c>
      <c r="B127" s="357"/>
    </row>
    <row r="128" customFormat="false" ht="15" hidden="false" customHeight="false" outlineLevel="0" collapsed="false">
      <c r="A128" s="356" t="n">
        <v>314</v>
      </c>
      <c r="B128" s="357"/>
    </row>
    <row r="129" customFormat="false" ht="15" hidden="false" customHeight="false" outlineLevel="0" collapsed="false">
      <c r="A129" s="356" t="n">
        <v>315</v>
      </c>
      <c r="B129" s="357"/>
    </row>
    <row r="130" customFormat="false" ht="15" hidden="false" customHeight="false" outlineLevel="0" collapsed="false">
      <c r="A130" s="356" t="n">
        <v>316</v>
      </c>
      <c r="B130" s="357"/>
    </row>
    <row r="131" customFormat="false" ht="15" hidden="false" customHeight="false" outlineLevel="0" collapsed="false">
      <c r="A131" s="356" t="n">
        <v>317</v>
      </c>
      <c r="B131" s="357"/>
    </row>
    <row r="132" customFormat="false" ht="15" hidden="false" customHeight="false" outlineLevel="0" collapsed="false">
      <c r="A132" s="356" t="n">
        <v>318</v>
      </c>
      <c r="B132" s="357"/>
    </row>
    <row r="133" customFormat="false" ht="15" hidden="false" customHeight="false" outlineLevel="0" collapsed="false">
      <c r="A133" s="356" t="n">
        <v>319</v>
      </c>
      <c r="B133" s="357"/>
    </row>
    <row r="134" customFormat="false" ht="15" hidden="false" customHeight="false" outlineLevel="0" collapsed="false">
      <c r="A134" s="356" t="n">
        <v>320</v>
      </c>
      <c r="B134" s="357"/>
    </row>
    <row r="135" customFormat="false" ht="15" hidden="false" customHeight="false" outlineLevel="0" collapsed="false">
      <c r="A135" s="356" t="n">
        <v>321</v>
      </c>
      <c r="B135" s="357"/>
    </row>
    <row r="136" customFormat="false" ht="15" hidden="false" customHeight="false" outlineLevel="0" collapsed="false">
      <c r="A136" s="356" t="n">
        <v>322</v>
      </c>
      <c r="B136" s="357"/>
    </row>
    <row r="137" customFormat="false" ht="15" hidden="false" customHeight="false" outlineLevel="0" collapsed="false">
      <c r="A137" s="356" t="n">
        <v>323</v>
      </c>
      <c r="B137" s="357"/>
    </row>
    <row r="138" customFormat="false" ht="15" hidden="false" customHeight="false" outlineLevel="0" collapsed="false">
      <c r="A138" s="356" t="n">
        <v>324</v>
      </c>
      <c r="B138" s="357"/>
    </row>
    <row r="139" customFormat="false" ht="15" hidden="false" customHeight="false" outlineLevel="0" collapsed="false">
      <c r="A139" s="356" t="n">
        <v>325</v>
      </c>
      <c r="B139" s="357"/>
    </row>
    <row r="140" customFormat="false" ht="15" hidden="false" customHeight="false" outlineLevel="0" collapsed="false">
      <c r="A140" s="356" t="n">
        <v>326</v>
      </c>
      <c r="B140" s="357"/>
    </row>
    <row r="141" customFormat="false" ht="15" hidden="false" customHeight="false" outlineLevel="0" collapsed="false">
      <c r="A141" s="356" t="n">
        <v>327</v>
      </c>
      <c r="B141" s="357"/>
    </row>
    <row r="142" customFormat="false" ht="15" hidden="false" customHeight="false" outlineLevel="0" collapsed="false">
      <c r="A142" s="356" t="n">
        <v>328</v>
      </c>
      <c r="B142" s="357"/>
    </row>
    <row r="143" customFormat="false" ht="15" hidden="false" customHeight="false" outlineLevel="0" collapsed="false">
      <c r="A143" s="356" t="n">
        <v>329</v>
      </c>
      <c r="B143" s="364"/>
    </row>
    <row r="144" customFormat="false" ht="15" hidden="false" customHeight="false" outlineLevel="0" collapsed="false">
      <c r="A144" s="356" t="n">
        <v>330</v>
      </c>
      <c r="B144" s="357" t="s">
        <v>234</v>
      </c>
    </row>
    <row r="145" customFormat="false" ht="12.8" hidden="false" customHeight="false" outlineLevel="0" collapsed="false">
      <c r="A145" s="52"/>
      <c r="B145" s="265"/>
    </row>
    <row r="146" customFormat="false" ht="12.8" hidden="false" customHeight="false" outlineLevel="0" collapsed="false">
      <c r="A146" s="52" t="n">
        <v>400</v>
      </c>
      <c r="B146" s="351" t="s">
        <v>103</v>
      </c>
    </row>
    <row r="147" customFormat="false" ht="12.8" hidden="false" customHeight="false" outlineLevel="0" collapsed="false">
      <c r="A147" s="52" t="n">
        <v>401</v>
      </c>
      <c r="B147" s="357" t="s">
        <v>104</v>
      </c>
    </row>
    <row r="148" customFormat="false" ht="12.8" hidden="false" customHeight="false" outlineLevel="0" collapsed="false">
      <c r="A148" s="52" t="n">
        <v>402</v>
      </c>
      <c r="B148" s="357" t="s">
        <v>105</v>
      </c>
    </row>
    <row r="149" customFormat="false" ht="12.8" hidden="false" customHeight="false" outlineLevel="0" collapsed="false">
      <c r="A149" s="52" t="n">
        <v>403</v>
      </c>
      <c r="B149" s="357" t="s">
        <v>106</v>
      </c>
    </row>
    <row r="150" customFormat="false" ht="12.8" hidden="false" customHeight="false" outlineLevel="0" collapsed="false">
      <c r="A150" s="52"/>
      <c r="B150" s="265"/>
    </row>
    <row r="151" customFormat="false" ht="12.8" hidden="false" customHeight="false" outlineLevel="0" collapsed="false">
      <c r="A151" s="52"/>
      <c r="B151" s="265"/>
    </row>
    <row r="152" customFormat="false" ht="12.8" hidden="false" customHeight="false" outlineLevel="0" collapsed="false">
      <c r="A152" s="52"/>
      <c r="B152" s="265"/>
    </row>
    <row r="153" customFormat="false" ht="12.8" hidden="false" customHeight="false" outlineLevel="0" collapsed="false">
      <c r="A153" s="52" t="n">
        <v>500</v>
      </c>
      <c r="B153" s="351" t="s">
        <v>107</v>
      </c>
    </row>
    <row r="154" customFormat="false" ht="12.8" hidden="false" customHeight="false" outlineLevel="0" collapsed="false">
      <c r="A154" s="52" t="n">
        <v>501</v>
      </c>
      <c r="B154" s="365" t="s">
        <v>108</v>
      </c>
    </row>
    <row r="155" customFormat="false" ht="12.8" hidden="false" customHeight="false" outlineLevel="0" collapsed="false">
      <c r="A155" s="52" t="n">
        <v>502</v>
      </c>
      <c r="B155" s="351" t="s">
        <v>108</v>
      </c>
    </row>
    <row r="156" customFormat="false" ht="12.8" hidden="false" customHeight="false" outlineLevel="0" collapsed="false">
      <c r="A156" s="52" t="n">
        <v>503</v>
      </c>
      <c r="B156" s="365" t="s">
        <v>108</v>
      </c>
    </row>
    <row r="157" customFormat="false" ht="12.8" hidden="false" customHeight="false" outlineLevel="0" collapsed="false">
      <c r="A157" s="52" t="n">
        <v>504</v>
      </c>
      <c r="B157" s="357" t="s">
        <v>249</v>
      </c>
    </row>
    <row r="158" customFormat="false" ht="12.8" hidden="false" customHeight="false" outlineLevel="0" collapsed="false">
      <c r="A158" s="52" t="n">
        <v>505</v>
      </c>
      <c r="B158" s="265" t="s">
        <v>110</v>
      </c>
    </row>
    <row r="159" customFormat="false" ht="12.8" hidden="false" customHeight="false" outlineLevel="0" collapsed="false">
      <c r="A159" s="52"/>
      <c r="B159" s="265"/>
    </row>
    <row r="160" customFormat="false" ht="12.8" hidden="false" customHeight="false" outlineLevel="0" collapsed="false">
      <c r="A160" s="52"/>
      <c r="B160" s="265"/>
    </row>
    <row r="161" customFormat="false" ht="12.8" hidden="false" customHeight="false" outlineLevel="0" collapsed="false">
      <c r="A161" s="52"/>
      <c r="B161" s="265"/>
    </row>
    <row r="162" customFormat="false" ht="12.8" hidden="false" customHeight="false" outlineLevel="0" collapsed="false">
      <c r="A162" s="52"/>
    </row>
    <row r="163" customFormat="false" ht="12.8" hidden="false" customHeight="false" outlineLevel="0" collapsed="false">
      <c r="A163" s="52"/>
    </row>
    <row r="164" customFormat="false" ht="12.8" hidden="false" customHeight="false" outlineLevel="0" collapsed="false">
      <c r="A164" s="52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G13" activeCellId="0" sqref="G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16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Inicio!G18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Jan_Diz!F6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Jan_Diz!F7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Jan_Ofertas!F6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Jan_Ofertas!F7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194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  <c r="G19" s="198" t="e">
        <f aca="false">VLOOKUP(C10,Percentual!C13:E42,3)</f>
        <v>#N/A</v>
      </c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IF(C15&gt;0,Inicio!F15,"")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C57+G18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09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IF(OR(G51&gt;0,G52&gt;0,G53&gt;0,G54&gt;0),IF(SUM(G51:G54)=G18,G18,"Erro"),G18)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28" colorId="64" zoomScale="110" zoomScaleNormal="110" zoomScalePageLayoutView="100" workbookViewId="0">
      <selection pane="topLeft" activeCell="G57" activeCellId="0" sqref="G57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17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Fev_Diz!F6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Fev_Diz!F7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Fev_Ofertas!F6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Fev_Ofertas!F7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194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IF(C15&gt;0,Jan!G23,"")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9" colorId="64" zoomScale="110" zoomScaleNormal="110" zoomScalePageLayoutView="100" workbookViewId="0">
      <selection pane="topLeft" activeCell="A18" activeCellId="0" sqref="A18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29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Mar_Diz!F6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Mar_Diz!F7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Mar_Ofertas!F6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Mar_Ofertas!F7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IF(C15&gt;0,Fev!G23,"")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E8" activeCellId="0" sqref="E8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30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Abr_Diz!F6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Abr_Diz!F7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Abr_Ofertas!F6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Abr_Ofertas!F7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IF(C15&gt;0,Mar!G23,"")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J15" activeCellId="0" sqref="J15"/>
    </sheetView>
  </sheetViews>
  <sheetFormatPr defaultColWidth="11.53515625" defaultRowHeight="12.75" zeroHeight="false" outlineLevelRow="0" outlineLevelCol="0"/>
  <cols>
    <col collapsed="false" customWidth="true" hidden="false" outlineLevel="0" max="1" min="1" style="40" width="2.55"/>
    <col collapsed="false" customWidth="true" hidden="false" outlineLevel="0" max="2" min="2" style="40" width="34.42"/>
    <col collapsed="false" customWidth="true" hidden="false" outlineLevel="0" max="3" min="3" style="40" width="10.14"/>
    <col collapsed="false" customWidth="true" hidden="false" outlineLevel="0" max="4" min="4" style="40" width="0.77"/>
    <col collapsed="false" customWidth="true" hidden="false" outlineLevel="0" max="5" min="5" style="40" width="3"/>
    <col collapsed="false" customWidth="true" hidden="false" outlineLevel="0" max="6" min="6" style="40" width="30.57"/>
    <col collapsed="false" customWidth="true" hidden="false" outlineLevel="0" max="7" min="7" style="40" width="10.85"/>
    <col collapsed="false" customWidth="true" hidden="false" outlineLevel="0" max="8" min="8" style="40" width="1.14"/>
    <col collapsed="false" customWidth="true" hidden="false" outlineLevel="0" max="9" min="9" style="40" width="11.43"/>
  </cols>
  <sheetData>
    <row r="1" customFormat="false" ht="14.25" hidden="false" customHeight="true" outlineLevel="0" collapsed="false">
      <c r="A1" s="159" t="s">
        <v>0</v>
      </c>
      <c r="B1" s="159"/>
      <c r="C1" s="159"/>
      <c r="D1" s="159"/>
      <c r="E1" s="159"/>
      <c r="F1" s="159"/>
      <c r="G1" s="160"/>
    </row>
    <row r="2" customFormat="false" ht="18.75" hidden="false" customHeight="true" outlineLevel="0" collapsed="false">
      <c r="A2" s="161" t="s">
        <v>99</v>
      </c>
      <c r="G2" s="160"/>
    </row>
    <row r="3" customFormat="false" ht="14.25" hidden="false" customHeight="true" outlineLevel="0" collapsed="false">
      <c r="A3" s="26"/>
      <c r="B3" s="162" t="s">
        <v>2</v>
      </c>
      <c r="C3" s="162"/>
      <c r="D3" s="162"/>
      <c r="E3" s="162"/>
      <c r="F3" s="162"/>
    </row>
    <row r="4" customFormat="false" ht="15" hidden="false" customHeight="false" outlineLevel="0" collapsed="false">
      <c r="B4" s="163" t="s">
        <v>100</v>
      </c>
      <c r="C4" s="164" t="s">
        <v>31</v>
      </c>
      <c r="D4" s="164"/>
      <c r="E4" s="164"/>
      <c r="F4" s="165" t="n">
        <f aca="false">Inicio!F9</f>
        <v>2026</v>
      </c>
      <c r="G4" s="166"/>
    </row>
    <row r="5" customFormat="false" ht="15" hidden="false" customHeight="false" outlineLevel="0" collapsed="false">
      <c r="A5" s="26"/>
      <c r="B5" s="163" t="s">
        <v>101</v>
      </c>
      <c r="C5" s="167" t="n">
        <f aca="false">Inicio!F18</f>
        <v>0</v>
      </c>
      <c r="D5" s="168" t="n">
        <f aca="false">Inicio!G19</f>
        <v>0</v>
      </c>
      <c r="E5" s="168"/>
      <c r="F5" s="168"/>
      <c r="G5" s="169" t="str">
        <f aca="false">CONCATENATE("Reg ",Inicio!H18)</f>
        <v>Reg </v>
      </c>
    </row>
    <row r="6" customFormat="false" ht="3" hidden="false" customHeight="true" outlineLevel="0" collapsed="false">
      <c r="A6" s="26"/>
      <c r="B6" s="163"/>
      <c r="D6" s="170"/>
      <c r="E6" s="171"/>
      <c r="F6" s="25"/>
      <c r="G6" s="160"/>
    </row>
    <row r="7" customFormat="false" ht="13.5" hidden="false" customHeight="true" outlineLevel="0" collapsed="false">
      <c r="A7" s="172" t="n">
        <v>1</v>
      </c>
      <c r="B7" s="173" t="str">
        <f aca="false">IF(A7&gt;0,VLOOKUP(A7,contas1,2,0),"")</f>
        <v>RECEITAS – ENTRADAS DÍZIMOS</v>
      </c>
      <c r="C7" s="174"/>
      <c r="D7" s="170"/>
      <c r="E7" s="175" t="n">
        <v>3</v>
      </c>
      <c r="F7" s="173" t="str">
        <f aca="false">IF(E7&gt;0,VLOOKUP(E7,contas1,2,0),"")</f>
        <v>ENVIADOS PARA A SEDE</v>
      </c>
      <c r="G7" s="176"/>
    </row>
    <row r="8" customFormat="false" ht="13.5" hidden="false" customHeight="true" outlineLevel="0" collapsed="false">
      <c r="A8" s="177" t="n">
        <v>100</v>
      </c>
      <c r="B8" s="178" t="str">
        <f aca="false">IF(A8&gt;0,VLOOKUP(A8,contas1,2,0),"")</f>
        <v>Dizimos</v>
      </c>
      <c r="C8" s="179" t="n">
        <f aca="false">Mai_Diz!F6</f>
        <v>0</v>
      </c>
      <c r="D8" s="170"/>
      <c r="E8" s="180" t="n">
        <v>300</v>
      </c>
      <c r="F8" s="178" t="str">
        <f aca="false">IF(E8&gt;0,VLOOKUP(E8,contas1,2,0),"")</f>
        <v>Oferta Para Missões</v>
      </c>
      <c r="G8" s="181"/>
    </row>
    <row r="9" customFormat="false" ht="13.5" hidden="false" customHeight="true" outlineLevel="0" collapsed="false">
      <c r="A9" s="177" t="n">
        <v>101</v>
      </c>
      <c r="B9" s="178" t="str">
        <f aca="false">IF(A9&gt;0,VLOOKUP(A9,contas1,2,0),"")</f>
        <v>Dizimos Dirigente Trab Secular</v>
      </c>
      <c r="C9" s="179" t="n">
        <f aca="false">Mai_Diz!F7</f>
        <v>0</v>
      </c>
      <c r="D9" s="170"/>
      <c r="E9" s="180" t="n">
        <v>301</v>
      </c>
      <c r="F9" s="178" t="str">
        <f aca="false">IF(E9&gt;0,VLOOKUP(E9,contas1,2,0),"")</f>
        <v>Honorários Contábeis</v>
      </c>
      <c r="G9" s="181"/>
    </row>
    <row r="10" customFormat="false" ht="13.5" hidden="false" customHeight="true" outlineLevel="0" collapsed="false">
      <c r="A10" s="177" t="n">
        <v>102</v>
      </c>
      <c r="B10" s="182" t="str">
        <f aca="false">IF(A10&gt;0,VLOOKUP(A10,contas1,2,0),"")</f>
        <v>SUBTOTAL Dízimos (100+101)</v>
      </c>
      <c r="C10" s="183" t="n">
        <f aca="false">SUM(C8:C9)</f>
        <v>0</v>
      </c>
      <c r="D10" s="170"/>
      <c r="E10" s="180" t="n">
        <v>302</v>
      </c>
      <c r="F10" s="178" t="str">
        <f aca="false">IF(E10&gt;0,VLOOKUP(E10,contas1,2,0),"")</f>
        <v>Seguro Pastoral</v>
      </c>
      <c r="G10" s="181"/>
    </row>
    <row r="11" customFormat="false" ht="13.5" hidden="false" customHeight="true" outlineLevel="0" collapsed="false">
      <c r="A11" s="177" t="n">
        <v>103</v>
      </c>
      <c r="B11" s="178" t="str">
        <f aca="false">IF(A11&gt;0,VLOOKUP(A11,contas1,2,0),"")</f>
        <v>Ofertas</v>
      </c>
      <c r="C11" s="179" t="n">
        <f aca="false">Mai_Ofertas!F6</f>
        <v>0</v>
      </c>
      <c r="D11" s="170"/>
      <c r="E11" s="180" t="n">
        <v>303</v>
      </c>
      <c r="F11" s="178" t="str">
        <f aca="false">IF(E11&gt;0,VLOOKUP(E11,contas1,2,0),"")</f>
        <v>Ofertas Diversas</v>
      </c>
      <c r="G11" s="181"/>
    </row>
    <row r="12" customFormat="false" ht="13.5" hidden="false" customHeight="true" outlineLevel="0" collapsed="false">
      <c r="A12" s="177" t="n">
        <v>104</v>
      </c>
      <c r="B12" s="178" t="str">
        <f aca="false">IF(A12&gt;0,VLOOKUP(A12,contas1,2,0),"")</f>
        <v>Ofertas de Missões</v>
      </c>
      <c r="C12" s="179" t="n">
        <f aca="false">Mai_Ofertas!F7</f>
        <v>0</v>
      </c>
      <c r="D12" s="170"/>
      <c r="E12" s="180" t="n">
        <v>304</v>
      </c>
      <c r="F12" s="178" t="str">
        <f aca="false">IF(E12&gt;0,VLOOKUP(E12,contas1,2,0),"")</f>
        <v>Repasse Pastoral</v>
      </c>
      <c r="G12" s="184" t="n">
        <f aca="false">VLOOKUP("s",recibo,3,0)</f>
        <v>0</v>
      </c>
    </row>
    <row r="13" customFormat="false" ht="13.5" hidden="false" customHeight="true" outlineLevel="0" collapsed="false">
      <c r="A13" s="177" t="n">
        <v>105</v>
      </c>
      <c r="B13" s="182" t="str">
        <f aca="false">IF(A13&gt;0,VLOOKUP(A13,contas1,2,0),"")</f>
        <v>SUBTOTAL Ofertas (103+104)</v>
      </c>
      <c r="C13" s="183" t="n">
        <f aca="false">SUM(C11:C12)</f>
        <v>0</v>
      </c>
      <c r="D13" s="170"/>
      <c r="E13" s="180" t="n">
        <v>305</v>
      </c>
      <c r="F13" s="178" t="str">
        <f aca="false">IF(E13&gt;0,VLOOKUP(E13,contas1,2,0),"")</f>
        <v>IRPF Pastoral</v>
      </c>
      <c r="G13" s="185" t="n">
        <f aca="false">VLOOKUP("s",recibo,5,0)</f>
        <v>0</v>
      </c>
    </row>
    <row r="14" customFormat="false" ht="13.5" hidden="false" customHeight="true" outlineLevel="0" collapsed="false">
      <c r="A14" s="177" t="n">
        <v>106</v>
      </c>
      <c r="B14" s="178" t="str">
        <f aca="false">IF(A14&gt;0,VLOOKUP(A14,contas1,2,0),"")</f>
        <v>Outras Receitas</v>
      </c>
      <c r="C14" s="186"/>
      <c r="D14" s="170"/>
      <c r="E14" s="180" t="n">
        <v>306</v>
      </c>
      <c r="F14" s="178" t="str">
        <f aca="false">IF(E14&gt;0,VLOOKUP(E14,contas1,2,0),"")</f>
        <v>Repasse de despesas com pessoal</v>
      </c>
      <c r="G14" s="181"/>
    </row>
    <row r="15" customFormat="false" ht="13.5" hidden="false" customHeight="true" outlineLevel="0" collapsed="false">
      <c r="A15" s="177" t="n">
        <v>107</v>
      </c>
      <c r="B15" s="182" t="str">
        <f aca="false">IF(A15&gt;0,VLOOKUP(A15,contas1,2,0),"")</f>
        <v>TOTAL ENTRADAS (102+105+106)</v>
      </c>
      <c r="C15" s="183" t="n">
        <f aca="false">SUM(C10,C13,C14)</f>
        <v>0</v>
      </c>
      <c r="D15" s="170"/>
      <c r="E15" s="180" t="n">
        <v>307</v>
      </c>
      <c r="F15" s="178" t="str">
        <f aca="false">IF(C10&gt;0,IF(G50=1,CONCATENATE("Repasse Estatutário","  ",30,"%"),IF(AND(G50=2,C10&lt;=Percentual!D42),CONCATENATE("Repasse Estatutário","  ",G19,"%"),"Tabela Errada 2")),"")</f>
        <v/>
      </c>
      <c r="G15" s="179" t="n">
        <f aca="false">ROUNDDOWN(IF(G50=1,C10*0.3,IF(AND(G50=2,C10&lt;4001),C10*G19%,"")),2)</f>
        <v>0</v>
      </c>
    </row>
    <row r="16" customFormat="false" ht="13.5" hidden="false" customHeight="true" outlineLevel="0" collapsed="false">
      <c r="A16" s="187"/>
      <c r="B16" s="188"/>
      <c r="C16" s="189"/>
      <c r="D16" s="170"/>
      <c r="E16" s="180" t="n">
        <v>308</v>
      </c>
      <c r="F16" s="178" t="str">
        <f aca="false">IF(E16&gt;0,VLOOKUP(E16,contas1,2,0),"")</f>
        <v>Repasse para departamentos</v>
      </c>
      <c r="G16" s="190"/>
    </row>
    <row r="17" customFormat="false" ht="13.5" hidden="false" customHeight="true" outlineLevel="0" collapsed="false">
      <c r="A17" s="191"/>
      <c r="B17" s="188"/>
      <c r="C17" s="189"/>
      <c r="D17" s="170"/>
      <c r="E17" s="180" t="n">
        <v>309</v>
      </c>
      <c r="F17" s="178"/>
      <c r="G17" s="190"/>
    </row>
    <row r="18" customFormat="false" ht="13.5" hidden="false" customHeight="true" outlineLevel="0" collapsed="false">
      <c r="A18" s="191"/>
      <c r="B18" s="192" t="s">
        <v>102</v>
      </c>
      <c r="C18" s="193" t="n">
        <f aca="false">VLOOKUP("s",recibo,4,0)</f>
        <v>0</v>
      </c>
      <c r="D18" s="236"/>
      <c r="E18" s="180" t="n">
        <v>310</v>
      </c>
      <c r="F18" s="195" t="str">
        <f aca="false">IF(E18&gt;0,VLOOKUP(E18,contas1,2,0),"")</f>
        <v>SUBTOTAL SOMA SEDE</v>
      </c>
      <c r="G18" s="196" t="n">
        <f aca="false">SUM(G8:G17)</f>
        <v>0</v>
      </c>
    </row>
    <row r="19" customFormat="false" ht="13.5" hidden="false" customHeight="true" outlineLevel="0" collapsed="false">
      <c r="C19" s="197"/>
      <c r="D19" s="170"/>
    </row>
    <row r="20" customFormat="false" ht="13.5" hidden="false" customHeight="true" outlineLevel="0" collapsed="false">
      <c r="A20" s="199" t="n">
        <v>2</v>
      </c>
      <c r="B20" s="173" t="str">
        <f aca="false">IF(A20&gt;0,VLOOKUP(A20,contas1,2,0),"")</f>
        <v>DESPESAS – SAÍDAS</v>
      </c>
      <c r="C20" s="200"/>
      <c r="D20" s="170"/>
      <c r="E20" s="180" t="n">
        <v>400</v>
      </c>
      <c r="F20" s="201" t="s">
        <v>103</v>
      </c>
      <c r="G20" s="202" t="str">
        <f aca="false">IF(C15&gt;0,Abr!G23,"")</f>
        <v/>
      </c>
    </row>
    <row r="21" customFormat="false" ht="13.5" hidden="false" customHeight="true" outlineLevel="0" collapsed="false">
      <c r="A21" s="203" t="n">
        <v>20</v>
      </c>
      <c r="B21" s="204" t="str">
        <f aca="false">IF(A21&gt;0,VLOOKUP(A21,contas1,2,0),"")</f>
        <v>DESPESAS COM PESSOAL</v>
      </c>
      <c r="C21" s="182"/>
      <c r="D21" s="170"/>
      <c r="E21" s="180" t="n">
        <v>401</v>
      </c>
      <c r="F21" s="205" t="s">
        <v>104</v>
      </c>
      <c r="G21" s="206" t="n">
        <f aca="false">C15</f>
        <v>0</v>
      </c>
    </row>
    <row r="22" customFormat="false" ht="13.5" hidden="false" customHeight="true" outlineLevel="0" collapsed="false">
      <c r="A22" s="177" t="n">
        <v>200</v>
      </c>
      <c r="B22" s="178" t="str">
        <f aca="false">IF(A22&gt;0,VLOOKUP(A22,contas1,2,0),"")</f>
        <v>Sustento Pastoral Liquido a receber</v>
      </c>
      <c r="C22" s="179" t="n">
        <f aca="false">VLOOKUP("s",recibo,6,0)</f>
        <v>0</v>
      </c>
      <c r="D22" s="170"/>
      <c r="E22" s="180" t="n">
        <v>402</v>
      </c>
      <c r="F22" s="205" t="s">
        <v>105</v>
      </c>
      <c r="G22" s="206" t="n">
        <f aca="false">C57+G17</f>
        <v>0</v>
      </c>
    </row>
    <row r="23" customFormat="false" ht="13.5" hidden="false" customHeight="true" outlineLevel="0" collapsed="false">
      <c r="A23" s="177" t="n">
        <v>201</v>
      </c>
      <c r="B23" s="178" t="str">
        <f aca="false">IF(A23&gt;0,VLOOKUP(A23,contas1,2,0),"")</f>
        <v>INSS Pastoral</v>
      </c>
      <c r="C23" s="181"/>
      <c r="D23" s="170"/>
      <c r="E23" s="180" t="n">
        <v>403</v>
      </c>
      <c r="F23" s="205" t="s">
        <v>106</v>
      </c>
      <c r="G23" s="206" t="n">
        <f aca="false">SUM(G20,G21)-G22</f>
        <v>0</v>
      </c>
      <c r="I23" s="207"/>
    </row>
    <row r="24" customFormat="false" ht="13.5" hidden="false" customHeight="true" outlineLevel="0" collapsed="false">
      <c r="A24" s="177" t="n">
        <v>202</v>
      </c>
      <c r="B24" s="178" t="str">
        <f aca="false">IF(A24&gt;0,VLOOKUP(A24,contas1,2,0),"")</f>
        <v>Assistência Pastoral</v>
      </c>
      <c r="C24" s="181"/>
      <c r="D24" s="170"/>
      <c r="E24" s="208"/>
      <c r="F24" s="25"/>
      <c r="G24" s="235"/>
      <c r="I24" s="210"/>
    </row>
    <row r="25" customFormat="false" ht="13.5" hidden="false" customHeight="true" outlineLevel="0" collapsed="false">
      <c r="A25" s="177" t="n">
        <v>203</v>
      </c>
      <c r="B25" s="178" t="str">
        <f aca="false">IF(A25&gt;0,VLOOKUP(A25,contas1,2,0),"")</f>
        <v>Salários</v>
      </c>
      <c r="C25" s="181"/>
      <c r="D25" s="170"/>
      <c r="E25" s="180" t="n">
        <v>504</v>
      </c>
      <c r="F25" s="201" t="s">
        <v>107</v>
      </c>
      <c r="G25" s="211"/>
    </row>
    <row r="26" customFormat="false" ht="13.5" hidden="false" customHeight="true" outlineLevel="0" collapsed="false">
      <c r="A26" s="212"/>
      <c r="B26" s="178" t="str">
        <f aca="false">IF(A26&gt;0,VLOOKUP(A26,contas1,2,0),"")</f>
        <v/>
      </c>
      <c r="C26" s="181"/>
      <c r="D26" s="170"/>
      <c r="E26" s="213" t="n">
        <v>505</v>
      </c>
      <c r="F26" s="214" t="s">
        <v>108</v>
      </c>
      <c r="G26" s="211"/>
    </row>
    <row r="27" customFormat="false" ht="13.5" hidden="false" customHeight="true" outlineLevel="0" collapsed="false">
      <c r="A27" s="203" t="n">
        <v>22</v>
      </c>
      <c r="B27" s="204" t="str">
        <f aca="false">IF(A27&gt;0,VLOOKUP(A27,contas1,2,0),"")</f>
        <v>DESPESAS GERAIS</v>
      </c>
      <c r="C27" s="215"/>
      <c r="D27" s="170"/>
      <c r="E27" s="180" t="n">
        <v>506</v>
      </c>
      <c r="F27" s="201" t="s">
        <v>108</v>
      </c>
      <c r="G27" s="211"/>
    </row>
    <row r="28" customFormat="false" ht="13.5" hidden="false" customHeight="true" outlineLevel="0" collapsed="false">
      <c r="A28" s="177" t="n">
        <v>220</v>
      </c>
      <c r="B28" s="178" t="str">
        <f aca="false">IF(A28&gt;0,VLOOKUP(A28,contas1,2,0),"")</f>
        <v>Energia Elétrica</v>
      </c>
      <c r="C28" s="181"/>
      <c r="D28" s="170"/>
      <c r="E28" s="213" t="n">
        <v>507</v>
      </c>
      <c r="F28" s="214" t="s">
        <v>108</v>
      </c>
      <c r="G28" s="211"/>
    </row>
    <row r="29" customFormat="false" ht="13.5" hidden="false" customHeight="true" outlineLevel="0" collapsed="false">
      <c r="A29" s="177" t="n">
        <v>221</v>
      </c>
      <c r="B29" s="178" t="str">
        <f aca="false">IF(A29&gt;0,VLOOKUP(A29,contas1,2,0),"")</f>
        <v>Água</v>
      </c>
      <c r="C29" s="181"/>
      <c r="D29" s="170"/>
      <c r="E29" s="180" t="n">
        <v>508</v>
      </c>
      <c r="F29" s="205" t="s">
        <v>109</v>
      </c>
      <c r="G29" s="211"/>
      <c r="I29" s="210"/>
    </row>
    <row r="30" customFormat="false" ht="13.5" hidden="false" customHeight="true" outlineLevel="0" collapsed="false">
      <c r="A30" s="177" t="n">
        <v>222</v>
      </c>
      <c r="B30" s="178" t="str">
        <f aca="false">IF(A30&gt;0,VLOOKUP(A30,contas1,2,0),"")</f>
        <v>Telefone e Internet </v>
      </c>
      <c r="C30" s="181"/>
      <c r="D30" s="170"/>
      <c r="E30" s="180" t="n">
        <v>509</v>
      </c>
      <c r="F30" s="216" t="s">
        <v>110</v>
      </c>
      <c r="G30" s="211"/>
      <c r="I30" s="207"/>
    </row>
    <row r="31" customFormat="false" ht="13.5" hidden="false" customHeight="true" outlineLevel="0" collapsed="false">
      <c r="A31" s="177" t="n">
        <v>223</v>
      </c>
      <c r="B31" s="178" t="str">
        <f aca="false">IF(A31&gt;0,VLOOKUP(A31,contas1,2,0),"")</f>
        <v>Higiene e Limpeza</v>
      </c>
      <c r="C31" s="181"/>
      <c r="D31" s="170"/>
    </row>
    <row r="32" customFormat="false" ht="13.5" hidden="false" customHeight="true" outlineLevel="0" collapsed="false">
      <c r="A32" s="177" t="n">
        <v>224</v>
      </c>
      <c r="B32" s="178" t="str">
        <f aca="false">IF(A32&gt;0,VLOOKUP(A32,contas1,2,0),"")</f>
        <v>Manutenção Patrimonial</v>
      </c>
      <c r="C32" s="181"/>
      <c r="D32" s="170"/>
    </row>
    <row r="33" customFormat="false" ht="13.5" hidden="false" customHeight="true" outlineLevel="0" collapsed="false">
      <c r="A33" s="177" t="n">
        <v>225</v>
      </c>
      <c r="B33" s="178" t="str">
        <f aca="false">IF(A33&gt;0,VLOOKUP(A33,contas1,2,0),"")</f>
        <v>Serviços Prestados por Terceiros</v>
      </c>
      <c r="C33" s="181"/>
      <c r="D33" s="170"/>
      <c r="F33" s="217"/>
      <c r="G33" s="217"/>
      <c r="I33" s="210"/>
    </row>
    <row r="34" customFormat="false" ht="13.5" hidden="false" customHeight="true" outlineLevel="0" collapsed="false">
      <c r="A34" s="177" t="n">
        <v>226</v>
      </c>
      <c r="B34" s="178" t="str">
        <f aca="false">IF(A34&gt;0,VLOOKUP(A34,contas1,2,0),"")</f>
        <v>Construção – Material</v>
      </c>
      <c r="C34" s="181"/>
      <c r="D34" s="170"/>
      <c r="F34" s="218" t="s">
        <v>111</v>
      </c>
      <c r="G34" s="218"/>
    </row>
    <row r="35" customFormat="false" ht="13.5" hidden="false" customHeight="true" outlineLevel="0" collapsed="false">
      <c r="A35" s="177" t="n">
        <v>227</v>
      </c>
      <c r="B35" s="178" t="str">
        <f aca="false">IF(A35&gt;0,VLOOKUP(A35,contas1,2,0),"")</f>
        <v>Compra Equip de Som e Inst Musicais</v>
      </c>
      <c r="C35" s="181"/>
      <c r="D35" s="170"/>
    </row>
    <row r="36" customFormat="false" ht="13.5" hidden="false" customHeight="true" outlineLevel="0" collapsed="false">
      <c r="A36" s="177" t="n">
        <v>228</v>
      </c>
      <c r="B36" s="178" t="str">
        <f aca="false">IF(A36&gt;0,VLOOKUP(A36,contas1,2,0),"")</f>
        <v>Eventos e Confraternizações</v>
      </c>
      <c r="C36" s="181"/>
      <c r="D36" s="170"/>
    </row>
    <row r="37" customFormat="false" ht="13.5" hidden="false" customHeight="true" outlineLevel="0" collapsed="false">
      <c r="A37" s="177" t="n">
        <v>229</v>
      </c>
      <c r="B37" s="178" t="str">
        <f aca="false">IF(A37&gt;0,VLOOKUP(A37,contas1,2,0),"")</f>
        <v>Gastos com Viagens e Estadias</v>
      </c>
      <c r="C37" s="181"/>
      <c r="D37" s="170"/>
      <c r="F37" s="217"/>
      <c r="G37" s="217"/>
    </row>
    <row r="38" customFormat="false" ht="13.5" hidden="false" customHeight="true" outlineLevel="0" collapsed="false">
      <c r="A38" s="177" t="n">
        <v>230</v>
      </c>
      <c r="B38" s="178" t="str">
        <f aca="false">IF(A38&gt;0,VLOOKUP(A38,contas1,2,0),"")</f>
        <v>Material de Escritório</v>
      </c>
      <c r="C38" s="181"/>
      <c r="D38" s="170"/>
      <c r="F38" s="218" t="s">
        <v>112</v>
      </c>
      <c r="G38" s="218"/>
    </row>
    <row r="39" customFormat="false" ht="13.5" hidden="false" customHeight="true" outlineLevel="0" collapsed="false">
      <c r="A39" s="177" t="n">
        <v>231</v>
      </c>
      <c r="B39" s="178" t="str">
        <f aca="false">IF(A39&gt;0,VLOOKUP(A39,contas1,2,0),"")</f>
        <v>Compra de Móveis e Utensílios</v>
      </c>
      <c r="C39" s="181"/>
      <c r="D39" s="170"/>
    </row>
    <row r="40" customFormat="false" ht="13.5" hidden="false" customHeight="true" outlineLevel="0" collapsed="false">
      <c r="A40" s="177" t="n">
        <v>232</v>
      </c>
      <c r="B40" s="178" t="str">
        <f aca="false">IF(A40&gt;0,VLOOKUP(A40,contas1,2,0),"")</f>
        <v>Lembranças e Homenagens</v>
      </c>
      <c r="C40" s="181"/>
      <c r="D40" s="170"/>
      <c r="F40" s="50" t="s">
        <v>113</v>
      </c>
      <c r="G40" s="25"/>
    </row>
    <row r="41" customFormat="false" ht="13.5" hidden="false" customHeight="true" outlineLevel="0" collapsed="false">
      <c r="A41" s="177" t="n">
        <v>233</v>
      </c>
      <c r="B41" s="178" t="str">
        <f aca="false">IF(A41&gt;0,VLOOKUP(A41,contas1,2,0),"")</f>
        <v>Aluguéis</v>
      </c>
      <c r="C41" s="181"/>
      <c r="D41" s="170"/>
      <c r="E41" s="219"/>
      <c r="F41" s="220"/>
      <c r="G41" s="25"/>
    </row>
    <row r="42" customFormat="false" ht="13.5" hidden="false" customHeight="true" outlineLevel="0" collapsed="false">
      <c r="A42" s="177" t="n">
        <v>234</v>
      </c>
      <c r="B42" s="178" t="str">
        <f aca="false">IF(A42&gt;0,VLOOKUP(A42,contas1,2,0),"")</f>
        <v>Impostos, Taxas e Tarifas</v>
      </c>
      <c r="C42" s="181"/>
      <c r="D42" s="170"/>
      <c r="E42" s="221"/>
      <c r="F42" s="222"/>
      <c r="G42" s="223"/>
    </row>
    <row r="43" customFormat="false" ht="13.5" hidden="false" customHeight="true" outlineLevel="0" collapsed="false">
      <c r="A43" s="177" t="n">
        <v>235</v>
      </c>
      <c r="B43" s="178" t="str">
        <f aca="false">IF(A43&gt;0,VLOOKUP(A43,contas1,2,0),"")</f>
        <v>Seguros</v>
      </c>
      <c r="C43" s="181"/>
      <c r="D43" s="170"/>
      <c r="E43" s="26"/>
    </row>
    <row r="44" customFormat="false" ht="13.5" hidden="false" customHeight="true" outlineLevel="0" collapsed="false">
      <c r="A44" s="177" t="n">
        <v>236</v>
      </c>
      <c r="B44" s="178" t="str">
        <f aca="false">IF(A44&gt;0,VLOOKUP(A44,contas1,2,0),"")</f>
        <v>Refeições e Lanches</v>
      </c>
      <c r="C44" s="181"/>
      <c r="D44" s="170"/>
      <c r="E44" s="26"/>
      <c r="F44" s="224"/>
    </row>
    <row r="45" customFormat="false" ht="13.5" hidden="false" customHeight="true" outlineLevel="0" collapsed="false">
      <c r="A45" s="177" t="n">
        <v>237</v>
      </c>
      <c r="B45" s="178" t="str">
        <f aca="false">IF(A45&gt;0,VLOOKUP(A45,contas1,2,0),"")</f>
        <v>Despesas copa e Gás</v>
      </c>
      <c r="C45" s="181"/>
      <c r="D45" s="170"/>
      <c r="E45" s="26"/>
      <c r="F45" s="223"/>
      <c r="G45" s="223"/>
      <c r="H45" s="25"/>
    </row>
    <row r="46" customFormat="false" ht="13.5" hidden="false" customHeight="true" outlineLevel="0" collapsed="false">
      <c r="A46" s="177" t="n">
        <v>238</v>
      </c>
      <c r="B46" s="178" t="str">
        <f aca="false">IF(A46&gt;0,VLOOKUP(A46,contas1,2,0),"")</f>
        <v>Segurança e Vigilância</v>
      </c>
      <c r="C46" s="181"/>
      <c r="D46" s="170"/>
      <c r="E46" s="26"/>
      <c r="H46" s="25"/>
    </row>
    <row r="47" customFormat="false" ht="13.5" hidden="false" customHeight="true" outlineLevel="0" collapsed="false">
      <c r="A47" s="177" t="n">
        <v>239</v>
      </c>
      <c r="B47" s="178" t="str">
        <f aca="false">IF(A47&gt;0,VLOOKUP(A47,contas1,2,0),"")</f>
        <v>Obra de Assistência Social</v>
      </c>
      <c r="C47" s="181"/>
      <c r="D47" s="170"/>
      <c r="E47" s="26"/>
      <c r="H47" s="50"/>
    </row>
    <row r="48" customFormat="false" ht="13.5" hidden="false" customHeight="true" outlineLevel="0" collapsed="false">
      <c r="A48" s="177" t="n">
        <v>240</v>
      </c>
      <c r="B48" s="178" t="str">
        <f aca="false">IF(A48&gt;0,VLOOKUP(A48,contas1,2,0),"")</f>
        <v>Auxílio para Outras Congregações</v>
      </c>
      <c r="C48" s="181"/>
      <c r="D48" s="170"/>
      <c r="E48" s="26"/>
      <c r="F48" s="222"/>
      <c r="G48" s="223"/>
      <c r="H48" s="97"/>
    </row>
    <row r="49" customFormat="false" ht="14.25" hidden="false" customHeight="true" outlineLevel="0" collapsed="false">
      <c r="A49" s="177" t="n">
        <v>241</v>
      </c>
      <c r="B49" s="178" t="str">
        <f aca="false">IF(A49&gt;0,VLOOKUP(A49,contas1,2,0),"")</f>
        <v>Pagamento via adm central</v>
      </c>
      <c r="C49" s="181"/>
      <c r="D49" s="170"/>
      <c r="E49" s="26"/>
      <c r="H49" s="97"/>
    </row>
    <row r="50" customFormat="false" ht="14.25" hidden="false" customHeight="true" outlineLevel="0" collapsed="false">
      <c r="A50" s="212"/>
      <c r="B50" s="178" t="str">
        <f aca="false">IF(A50&gt;0,VLOOKUP(A50,contas1,2,0),"")</f>
        <v/>
      </c>
      <c r="C50" s="181"/>
      <c r="D50" s="170"/>
      <c r="E50" s="26"/>
      <c r="F50" s="225" t="s">
        <v>114</v>
      </c>
      <c r="G50" s="226" t="n">
        <v>1</v>
      </c>
      <c r="H50" s="97"/>
    </row>
    <row r="51" customFormat="false" ht="18" hidden="false" customHeight="true" outlineLevel="0" collapsed="false">
      <c r="A51" s="203" t="n">
        <v>25</v>
      </c>
      <c r="B51" s="204" t="str">
        <f aca="false">IF(A51&gt;0,VLOOKUP(A51,contas1,2,0),"")</f>
        <v>DESPESAS RELIGIOSAS</v>
      </c>
      <c r="C51" s="227"/>
      <c r="D51" s="170"/>
      <c r="E51" s="26"/>
      <c r="F51" s="228" t="s">
        <v>115</v>
      </c>
      <c r="G51" s="229"/>
    </row>
    <row r="52" customFormat="false" ht="12.75" hidden="false" customHeight="true" outlineLevel="0" collapsed="false">
      <c r="A52" s="177" t="n">
        <v>250</v>
      </c>
      <c r="B52" s="178" t="str">
        <f aca="false">IF(A52&gt;0,VLOOKUP(A52,contas1,2,0),"")</f>
        <v>Ceia e ornamentos</v>
      </c>
      <c r="C52" s="181"/>
      <c r="D52" s="170"/>
      <c r="E52" s="26"/>
      <c r="F52" s="228" t="s">
        <v>116</v>
      </c>
      <c r="G52" s="229"/>
    </row>
    <row r="53" customFormat="false" ht="13.5" hidden="false" customHeight="true" outlineLevel="0" collapsed="false">
      <c r="A53" s="177" t="n">
        <v>251</v>
      </c>
      <c r="B53" s="178" t="str">
        <f aca="false">IF(A53&gt;0,VLOOKUP(A53,contas1,2,0),"")</f>
        <v>Educação Religiosa</v>
      </c>
      <c r="C53" s="181"/>
      <c r="F53" s="228" t="s">
        <v>117</v>
      </c>
      <c r="G53" s="229"/>
    </row>
    <row r="54" customFormat="false" ht="13.5" hidden="false" customHeight="true" outlineLevel="0" collapsed="false">
      <c r="A54" s="177" t="n">
        <v>252</v>
      </c>
      <c r="B54" s="178" t="str">
        <f aca="false">IF(A54&gt;0,VLOOKUP(A54,contas1,2,0),"")</f>
        <v>Missões e Evangelismo Local</v>
      </c>
      <c r="C54" s="181"/>
      <c r="F54" s="228" t="s">
        <v>118</v>
      </c>
      <c r="G54" s="229"/>
    </row>
    <row r="55" customFormat="false" ht="13.5" hidden="false" customHeight="true" outlineLevel="0" collapsed="false">
      <c r="A55" s="212"/>
      <c r="B55" s="178" t="str">
        <f aca="false">IF(A55&gt;0,VLOOKUP(A55,contas1,2,0),"")</f>
        <v/>
      </c>
      <c r="C55" s="181"/>
      <c r="F55" s="228" t="s">
        <v>119</v>
      </c>
      <c r="G55" s="230" t="n">
        <f aca="false">IF(OR(G51&gt;0,G52&gt;0,G53&gt;0,G54&gt;0),IF(SUM(G51:G54)=G17,G17,"Erro"),G17)</f>
        <v>0</v>
      </c>
    </row>
    <row r="56" customFormat="false" ht="13.5" hidden="false" customHeight="true" outlineLevel="0" collapsed="false">
      <c r="A56" s="212"/>
      <c r="B56" s="178" t="str">
        <f aca="false">IF(A56&gt;0,VLOOKUP(A56,contas1,2,0),"")</f>
        <v/>
      </c>
      <c r="C56" s="181"/>
      <c r="F56" s="231"/>
    </row>
    <row r="57" customFormat="false" ht="13.5" hidden="false" customHeight="true" outlineLevel="0" collapsed="false">
      <c r="A57" s="177"/>
      <c r="B57" s="195" t="s">
        <v>120</v>
      </c>
      <c r="C57" s="232" t="n">
        <f aca="false">SUM(C22:C50,C52:C56)</f>
        <v>0</v>
      </c>
      <c r="F57" s="233" t="s">
        <v>121</v>
      </c>
      <c r="G57" s="234"/>
    </row>
    <row r="58" customFormat="false" ht="12.75" hidden="false" customHeight="true" outlineLevel="0" collapsed="false"/>
  </sheetData>
  <sheetProtection sheet="true" objects="true" scenarios="true"/>
  <mergeCells count="4">
    <mergeCell ref="A1:F1"/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1125</TotalTime>
  <Application>LibreOffice/24.2.7.2$Linux_X86_64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2022-11-01T11:30:01Z</dcterms:created>
  <dc:creator>Usuario</dc:creator>
  <dc:description/>
  <dc:language>pt-BR</dc:language>
  <cp:lastModifiedBy/>
  <cp:lastPrinted>2024-02-27T15:27:38Z</cp:lastPrinted>
  <dcterms:modified xsi:type="dcterms:W3CDTF">2026-02-05T15:19:34Z</dcterms:modified>
  <cp:revision>96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0x010100EE84301BA7747042990037BE95646211</vt:lpwstr>
  </property>
</Properties>
</file>